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M9" i="1" l="1"/>
  <c r="I9" i="1"/>
  <c r="D9" i="1"/>
  <c r="O9" i="1"/>
  <c r="K9" i="1"/>
  <c r="J9" i="1"/>
  <c r="N9" i="1"/>
  <c r="L9" i="1"/>
  <c r="H9" i="1"/>
  <c r="F9" i="1"/>
  <c r="E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<sst xmlns="http://schemas.openxmlformats.org/spreadsheetml/2006/main" count="92" uniqueCount="92">
  <si>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</si>
  <si>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</si>
  <si>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</si>
  <si>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</si>
  <si>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</si>
  <si>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</si>
  <si>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</si>
  <si>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</si>
  <si>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</si>
  <si>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</si>
  <si>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</si>
  <si>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</si>
  <si>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</si>
  <si>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</si>
  <si>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</si>
  <si>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</si>
  <si>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</si>
  <si>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</si>
  <si>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</si>
  <si>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</si>
  <si>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</si>
  <si>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</si>
  <si>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</si>
  <si>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</si>
  <si>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</si>
  <si>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</si>
  <si>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</si>
  <si>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</si>
  <si>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</si>
  <si>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</si>
  <si>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</si>
  <si>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</si>
  <si>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</si>
  <si>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</si>
  <si>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</si>
  <si>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</si>
  <si>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</si>
  <si>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</si>
  <si>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</si>
  <si>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</si>
  <si>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</si>
  <si>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</si>
  <si>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</si>
  <si>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</si>
  <si>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</si>
  <si>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</si>
  <si>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</si>
  <si>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</si>
  <si>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</si>
  <si>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</si>
  <si>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</si>
  <si>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</si>
  <si>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</si>
  <si>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</si>
  <si>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</si>
  <si>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</si>
  <si>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</si>
  <si>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</si>
  <si>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</si>
  <si>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</si>
  <si>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</si>
  <si>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</si>
  <si>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</si>
  <si>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</si>
  <si>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</si>
  <si>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</si>
  <si>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</si>
  <si>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</si>
  <si>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</si>
  <si>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</si>
  <si>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</si>
  <si>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</si>
  <si>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</si>
  <si>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</si>
  <si>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</si>
  <si>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</si>
  <si>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</si>
  <si>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</si>
  <si>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</si>
  <si>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</si>
  <si>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</si>
  <si>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</si>
  <si>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</si>
  <si>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</si>
  <si>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</si>
  <si>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</si>
  <si>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</si>
  <si>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</si>
  <si>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</si>
  <si>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Información Anual del Ejercicio Fiscal 2017</t>
  </si>
  <si>
    <t>Fideicomiso de Desastres Naturales (Informativo)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</si>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</sst>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topLeftCell="A46" zoomScale="70" zoomScaleNormal="70" workbookViewId="0">
      <selection activeCell="C9" sqref="C9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2">
      <c r="A2" s="28" t="s">
        <v>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2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5" t="s">
        <v>12</v>
      </c>
      <c r="B9" s="26"/>
      <c r="C9" s="8">
        <f>+D9+E9+F9+G9+H9+I9+J9+K9+L9+M9+N9+O9</f>
        <v>-128963136.70000002</v>
      </c>
      <c r="D9" s="8">
        <f>+D10+D18+D28+D38+D48+D58+D62+D71+D75</f>
        <v>-7116439.9399999995</v>
      </c>
      <c r="E9" s="8">
        <f t="shared" ref="E9:O9" si="0">+E10+E18+E28+E38+E48+E58+E62+E71+E75</f>
        <v>-10331337.200000001</v>
      </c>
      <c r="F9" s="8">
        <f t="shared" si="0"/>
        <v>-12801294.989999998</v>
      </c>
      <c r="G9" s="8">
        <f t="shared" si="0"/>
        <v>-11563147.91</v>
      </c>
      <c r="H9" s="8">
        <f t="shared" si="0"/>
        <v>-19320612.770000003</v>
      </c>
      <c r="I9" s="8">
        <f t="shared" si="0"/>
        <v>-9670902.9700000007</v>
      </c>
      <c r="J9" s="8">
        <f t="shared" si="0"/>
        <v>-11851039.01</v>
      </c>
      <c r="K9" s="8">
        <f t="shared" si="0"/>
        <v>-10930635.23</v>
      </c>
      <c r="L9" s="8">
        <f t="shared" si="0"/>
        <v>-7657267.8700000001</v>
      </c>
      <c r="M9" s="8">
        <f t="shared" si="0"/>
        <v>-8571251.75</v>
      </c>
      <c r="N9" s="8">
        <f t="shared" si="0"/>
        <v>-9395771.7100000009</v>
      </c>
      <c r="O9" s="9">
        <f t="shared" si="0"/>
        <v>-9753435.3500000015</v>
      </c>
      <c r="P9" s="2"/>
    </row>
    <row r="10" spans="1:16" x14ac:dyDescent="0.2">
      <c r="A10" s="31" t="s">
        <v>14</v>
      </c>
      <c r="B10" s="32"/>
      <c r="C10" s="8">
        <f t="shared" ref="C10:C74" si="1">+D10+E10+F10+G10+H10+I10+J10+K10+L10+M10+N10+O10</f>
        <v>-73124113.890000001</v>
      </c>
      <c r="D10" s="11">
        <f>SUM(D11:D17)</f>
        <v>-4665101.91</v>
      </c>
      <c r="E10" s="11">
        <f t="shared" ref="E10:O10" si="2">SUM(E11:E17)</f>
        <v>-5445689.6300000008</v>
      </c>
      <c r="F10" s="11">
        <f t="shared" si="2"/>
        <v>-5453679.6200000001</v>
      </c>
      <c r="G10" s="11">
        <f t="shared" si="2"/>
        <v>-5449915.8700000001</v>
      </c>
      <c r="H10" s="11">
        <f t="shared" si="2"/>
        <v>-9544255.3300000001</v>
      </c>
      <c r="I10" s="11">
        <f t="shared" si="2"/>
        <v>-4876604</v>
      </c>
      <c r="J10" s="11">
        <f t="shared" si="2"/>
        <v>-5481847.4100000001</v>
      </c>
      <c r="K10" s="11">
        <f t="shared" si="2"/>
        <v>-5097116.33</v>
      </c>
      <c r="L10" s="11">
        <f t="shared" si="2"/>
        <v>-4580697.9800000004</v>
      </c>
      <c r="M10" s="11">
        <f t="shared" si="2"/>
        <v>-4604733.99</v>
      </c>
      <c r="N10" s="11">
        <f t="shared" si="2"/>
        <v>-8666630.7000000011</v>
      </c>
      <c r="O10" s="12">
        <f t="shared" si="2"/>
        <v>-9257841.120000001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-14925261.239999996</v>
      </c>
      <c r="D11" s="1">
        <v>-1243771.77</v>
      </c>
      <c r="E11" s="1">
        <v>-1243771.77</v>
      </c>
      <c r="F11" s="1">
        <v>-1243771.77</v>
      </c>
      <c r="G11" s="1">
        <v>-1243771.77</v>
      </c>
      <c r="H11" s="1">
        <v>-1243771.77</v>
      </c>
      <c r="I11" s="1">
        <v>-1243771.77</v>
      </c>
      <c r="J11" s="1">
        <v>-1243771.77</v>
      </c>
      <c r="K11" s="1">
        <v>-1243771.77</v>
      </c>
      <c r="L11" s="1">
        <v>-1243771.77</v>
      </c>
      <c r="M11" s="1">
        <v>-1243771.77</v>
      </c>
      <c r="N11" s="1">
        <v>-1243771.77</v>
      </c>
      <c r="O11" s="4">
        <v>-1243771.77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-20021644.32</v>
      </c>
      <c r="D12" s="1">
        <v>-1446675.15</v>
      </c>
      <c r="E12" s="1">
        <v>-2227262.87</v>
      </c>
      <c r="F12" s="1">
        <v>-2235252.86</v>
      </c>
      <c r="G12" s="1">
        <v>-2231489.11</v>
      </c>
      <c r="H12" s="1">
        <v>-1398759.4</v>
      </c>
      <c r="I12" s="1">
        <v>-1658177.24</v>
      </c>
      <c r="J12" s="1">
        <v>-1411400.8</v>
      </c>
      <c r="K12" s="1">
        <v>-1878689.57</v>
      </c>
      <c r="L12" s="1">
        <v>-1362271.22</v>
      </c>
      <c r="M12" s="1">
        <v>-1386307.23</v>
      </c>
      <c r="N12" s="1">
        <v>-1398325.24</v>
      </c>
      <c r="O12" s="4">
        <v>-1387033.63</v>
      </c>
      <c r="P12" s="2"/>
    </row>
    <row r="13" spans="1:16" x14ac:dyDescent="0.2">
      <c r="A13" s="23">
        <v>1300</v>
      </c>
      <c r="B13" s="3" t="s">
        <v>17</v>
      </c>
      <c r="C13" s="10">
        <f t="shared" si="1"/>
        <v>-7382942.7400000002</v>
      </c>
      <c r="D13" s="1">
        <v>-156545.18</v>
      </c>
      <c r="E13" s="1">
        <v>-156545.18</v>
      </c>
      <c r="F13" s="1">
        <v>-156545.18</v>
      </c>
      <c r="G13" s="1">
        <v>-156545.18</v>
      </c>
      <c r="H13" s="1">
        <v>-156545.18</v>
      </c>
      <c r="I13" s="1">
        <v>-156545.18</v>
      </c>
      <c r="J13" s="1">
        <v>-1008565.03</v>
      </c>
      <c r="K13" s="1">
        <v>-156545.18</v>
      </c>
      <c r="L13" s="1">
        <v>-156545.18</v>
      </c>
      <c r="M13" s="1">
        <v>-156545.18</v>
      </c>
      <c r="N13" s="1">
        <v>-156545.18</v>
      </c>
      <c r="O13" s="4">
        <v>-4808925.91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-12624671.870000001</v>
      </c>
      <c r="D14" s="1">
        <v>-328977</v>
      </c>
      <c r="E14" s="1">
        <v>-328977</v>
      </c>
      <c r="F14" s="1">
        <v>-328977</v>
      </c>
      <c r="G14" s="1">
        <v>-328977</v>
      </c>
      <c r="H14" s="1">
        <v>-4956046.17</v>
      </c>
      <c r="I14" s="1">
        <v>-328977</v>
      </c>
      <c r="J14" s="1">
        <v>-328977</v>
      </c>
      <c r="K14" s="1">
        <v>-328977</v>
      </c>
      <c r="L14" s="1">
        <v>-328977</v>
      </c>
      <c r="M14" s="1">
        <v>-328977</v>
      </c>
      <c r="N14" s="1">
        <v>-4378855.7</v>
      </c>
      <c r="O14" s="4">
        <v>-328977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-18169593.720000003</v>
      </c>
      <c r="D15" s="1">
        <v>-1489132.81</v>
      </c>
      <c r="E15" s="1">
        <v>-1489132.81</v>
      </c>
      <c r="F15" s="1">
        <v>-1489132.81</v>
      </c>
      <c r="G15" s="1">
        <v>-1489132.81</v>
      </c>
      <c r="H15" s="1">
        <v>-1789132.81</v>
      </c>
      <c r="I15" s="1">
        <v>-1489132.81</v>
      </c>
      <c r="J15" s="1">
        <v>-1489132.81</v>
      </c>
      <c r="K15" s="1">
        <v>-1489132.81</v>
      </c>
      <c r="L15" s="1">
        <v>-1489132.81</v>
      </c>
      <c r="M15" s="1">
        <v>-1489132.81</v>
      </c>
      <c r="N15" s="1">
        <v>-1489132.81</v>
      </c>
      <c r="O15" s="4">
        <v>-1489132.81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31" t="s">
        <v>22</v>
      </c>
      <c r="B18" s="32"/>
      <c r="C18" s="8">
        <f t="shared" si="1"/>
        <v>-4178604.1399999997</v>
      </c>
      <c r="D18" s="11">
        <f>SUM(D19:D27)</f>
        <v>-294631.39</v>
      </c>
      <c r="E18" s="11">
        <f t="shared" ref="E18:O18" si="3">SUM(E19:E27)</f>
        <v>-985099.83</v>
      </c>
      <c r="F18" s="11">
        <f t="shared" si="3"/>
        <v>-846265.41</v>
      </c>
      <c r="G18" s="11">
        <f t="shared" si="3"/>
        <v>-501367</v>
      </c>
      <c r="H18" s="11">
        <f t="shared" si="3"/>
        <v>-426497.65</v>
      </c>
      <c r="I18" s="11">
        <f t="shared" si="3"/>
        <v>-386995</v>
      </c>
      <c r="J18" s="11">
        <f t="shared" si="3"/>
        <v>-294958.24</v>
      </c>
      <c r="K18" s="11">
        <f t="shared" si="3"/>
        <v>-174147.62</v>
      </c>
      <c r="L18" s="11">
        <f t="shared" si="3"/>
        <v>-108052</v>
      </c>
      <c r="M18" s="11">
        <f t="shared" si="3"/>
        <v>-134290</v>
      </c>
      <c r="N18" s="11">
        <f t="shared" si="3"/>
        <v>-21350</v>
      </c>
      <c r="O18" s="12">
        <f t="shared" si="3"/>
        <v>-4950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-843378.81</v>
      </c>
      <c r="D19" s="1">
        <v>-26916</v>
      </c>
      <c r="E19" s="1">
        <v>-337112.81</v>
      </c>
      <c r="F19" s="1">
        <v>-221850</v>
      </c>
      <c r="G19" s="1">
        <v>-74760</v>
      </c>
      <c r="H19" s="1">
        <v>-126800</v>
      </c>
      <c r="I19" s="1">
        <v>-12900</v>
      </c>
      <c r="J19" s="1">
        <v>-7900</v>
      </c>
      <c r="K19" s="1">
        <v>0</v>
      </c>
      <c r="L19" s="1">
        <v>-20140</v>
      </c>
      <c r="M19" s="1">
        <v>0</v>
      </c>
      <c r="N19" s="1">
        <v>-15000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-99280</v>
      </c>
      <c r="D20" s="1">
        <v>-35000</v>
      </c>
      <c r="E20" s="1">
        <v>-8500</v>
      </c>
      <c r="F20" s="1">
        <v>-8500</v>
      </c>
      <c r="G20" s="1">
        <v>-6000</v>
      </c>
      <c r="H20" s="1">
        <v>-1500</v>
      </c>
      <c r="I20" s="1">
        <v>0</v>
      </c>
      <c r="J20" s="1">
        <v>-19140</v>
      </c>
      <c r="K20" s="1">
        <v>-1500</v>
      </c>
      <c r="L20" s="1">
        <v>0</v>
      </c>
      <c r="M20" s="1">
        <v>-19140</v>
      </c>
      <c r="N20" s="1">
        <v>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-13000</v>
      </c>
      <c r="D21" s="1">
        <v>0</v>
      </c>
      <c r="E21" s="1">
        <v>0</v>
      </c>
      <c r="F21" s="1">
        <v>0</v>
      </c>
      <c r="G21" s="1">
        <v>-13000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4">
        <v>0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-895435.09</v>
      </c>
      <c r="D22" s="1">
        <v>-22250</v>
      </c>
      <c r="E22" s="1">
        <v>-201355.61</v>
      </c>
      <c r="F22" s="1">
        <v>-112800</v>
      </c>
      <c r="G22" s="1">
        <v>-45500</v>
      </c>
      <c r="H22" s="1">
        <v>-100555.62</v>
      </c>
      <c r="I22" s="1">
        <v>-86050</v>
      </c>
      <c r="J22" s="1">
        <v>-131618.23999999999</v>
      </c>
      <c r="K22" s="1">
        <v>-85105.62</v>
      </c>
      <c r="L22" s="1">
        <v>0</v>
      </c>
      <c r="M22" s="1">
        <v>-110200</v>
      </c>
      <c r="N22" s="1">
        <v>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-420742</v>
      </c>
      <c r="D23" s="1">
        <v>0</v>
      </c>
      <c r="E23" s="1">
        <v>-91140</v>
      </c>
      <c r="F23" s="1">
        <v>-158300</v>
      </c>
      <c r="G23" s="1">
        <v>-93900</v>
      </c>
      <c r="H23" s="1">
        <v>-55050</v>
      </c>
      <c r="I23" s="1">
        <v>-1260</v>
      </c>
      <c r="J23" s="1">
        <v>0</v>
      </c>
      <c r="K23" s="1">
        <v>-2592</v>
      </c>
      <c r="L23" s="1">
        <v>-18500</v>
      </c>
      <c r="M23" s="1">
        <v>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-509367.24</v>
      </c>
      <c r="D24" s="1">
        <v>-102465.39</v>
      </c>
      <c r="E24" s="1">
        <v>-101865.41</v>
      </c>
      <c r="F24" s="1">
        <v>-108135.41</v>
      </c>
      <c r="G24" s="1">
        <v>-88807</v>
      </c>
      <c r="H24" s="1">
        <v>-57226.03</v>
      </c>
      <c r="I24" s="1">
        <v>-4950</v>
      </c>
      <c r="J24" s="1">
        <v>-18350</v>
      </c>
      <c r="K24" s="1">
        <v>-4950</v>
      </c>
      <c r="L24" s="1">
        <v>-6368</v>
      </c>
      <c r="M24" s="1">
        <v>-4950</v>
      </c>
      <c r="N24" s="1">
        <v>-6350</v>
      </c>
      <c r="O24" s="4">
        <v>-4950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-499316</v>
      </c>
      <c r="D25" s="1">
        <v>-78000</v>
      </c>
      <c r="E25" s="1">
        <v>-95026</v>
      </c>
      <c r="F25" s="1">
        <v>-32930</v>
      </c>
      <c r="G25" s="1">
        <v>-32800</v>
      </c>
      <c r="H25" s="1">
        <v>-68166</v>
      </c>
      <c r="I25" s="1">
        <v>-12000</v>
      </c>
      <c r="J25" s="1">
        <v>-117950</v>
      </c>
      <c r="K25" s="1">
        <v>0</v>
      </c>
      <c r="L25" s="1">
        <v>-62444</v>
      </c>
      <c r="M25" s="1">
        <v>0</v>
      </c>
      <c r="N25" s="1">
        <v>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-898085</v>
      </c>
      <c r="D27" s="1">
        <v>-30000</v>
      </c>
      <c r="E27" s="1">
        <v>-150100</v>
      </c>
      <c r="F27" s="1">
        <v>-203750</v>
      </c>
      <c r="G27" s="1">
        <v>-146600</v>
      </c>
      <c r="H27" s="1">
        <v>-17200</v>
      </c>
      <c r="I27" s="1">
        <v>-269835</v>
      </c>
      <c r="J27" s="1">
        <v>0</v>
      </c>
      <c r="K27" s="1">
        <v>-80000</v>
      </c>
      <c r="L27" s="1">
        <v>-600</v>
      </c>
      <c r="M27" s="1">
        <v>0</v>
      </c>
      <c r="N27" s="1">
        <v>0</v>
      </c>
      <c r="O27" s="4">
        <v>0</v>
      </c>
      <c r="P27" s="2"/>
    </row>
    <row r="28" spans="1:16" x14ac:dyDescent="0.2">
      <c r="A28" s="31" t="s">
        <v>32</v>
      </c>
      <c r="B28" s="32"/>
      <c r="C28" s="8">
        <f t="shared" si="1"/>
        <v>-41974810.829999991</v>
      </c>
      <c r="D28" s="11">
        <f>SUM(D29:D37)</f>
        <v>-2106706.64</v>
      </c>
      <c r="E28" s="11">
        <f t="shared" ref="E28:O28" si="4">SUM(E29:E37)</f>
        <v>-3765547.74</v>
      </c>
      <c r="F28" s="11">
        <f t="shared" si="4"/>
        <v>-6124413.5999999996</v>
      </c>
      <c r="G28" s="11">
        <f t="shared" si="4"/>
        <v>-4053413.69</v>
      </c>
      <c r="H28" s="11">
        <f t="shared" si="4"/>
        <v>-5920459.21</v>
      </c>
      <c r="I28" s="11">
        <f t="shared" si="4"/>
        <v>-3812598.97</v>
      </c>
      <c r="J28" s="11">
        <f t="shared" si="4"/>
        <v>-4542542.01</v>
      </c>
      <c r="K28" s="11">
        <f t="shared" si="4"/>
        <v>-3649948.08</v>
      </c>
      <c r="L28" s="11">
        <f t="shared" si="4"/>
        <v>-2968517.8899999997</v>
      </c>
      <c r="M28" s="11">
        <f t="shared" si="4"/>
        <v>-3832227.76</v>
      </c>
      <c r="N28" s="11">
        <f t="shared" si="4"/>
        <v>-707791.01</v>
      </c>
      <c r="O28" s="12">
        <f t="shared" si="4"/>
        <v>-490644.23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-3845833.2</v>
      </c>
      <c r="D29" s="1">
        <v>-376916.2</v>
      </c>
      <c r="E29" s="1">
        <v>-405716.2</v>
      </c>
      <c r="F29" s="1">
        <v>-406916.2</v>
      </c>
      <c r="G29" s="1">
        <v>-662416.19999999995</v>
      </c>
      <c r="H29" s="1">
        <v>-390416.2</v>
      </c>
      <c r="I29" s="1">
        <v>-385416.2</v>
      </c>
      <c r="J29" s="1">
        <v>-622916.19999999995</v>
      </c>
      <c r="K29" s="1">
        <v>-376516.2</v>
      </c>
      <c r="L29" s="1">
        <v>-54650.9</v>
      </c>
      <c r="M29" s="1">
        <v>-54650.9</v>
      </c>
      <c r="N29" s="1">
        <v>-54650.9</v>
      </c>
      <c r="O29" s="4">
        <v>-54650.9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-2677480</v>
      </c>
      <c r="D30" s="1">
        <v>0</v>
      </c>
      <c r="E30" s="1">
        <v>-262500</v>
      </c>
      <c r="F30" s="1">
        <v>-298180</v>
      </c>
      <c r="G30" s="1">
        <v>-15000</v>
      </c>
      <c r="H30" s="1">
        <v>-100000</v>
      </c>
      <c r="I30" s="1">
        <v>-271000</v>
      </c>
      <c r="J30" s="1">
        <v>-211000</v>
      </c>
      <c r="K30" s="1">
        <v>-34800</v>
      </c>
      <c r="L30" s="1">
        <v>-1260000</v>
      </c>
      <c r="M30" s="1">
        <v>-210000</v>
      </c>
      <c r="N30" s="1">
        <v>-15000</v>
      </c>
      <c r="O30" s="4">
        <v>0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-11660218.079999998</v>
      </c>
      <c r="D31" s="1">
        <v>-487099.36</v>
      </c>
      <c r="E31" s="1">
        <v>-1125879.3600000001</v>
      </c>
      <c r="F31" s="1">
        <v>-1863319.36</v>
      </c>
      <c r="G31" s="1">
        <v>-1181169.3600000001</v>
      </c>
      <c r="H31" s="1">
        <v>-2205620.7999999998</v>
      </c>
      <c r="I31" s="1">
        <v>-1121481.8</v>
      </c>
      <c r="J31" s="1">
        <v>-1004521.8</v>
      </c>
      <c r="K31" s="1">
        <v>-942866.8</v>
      </c>
      <c r="L31" s="1">
        <v>-799982.36</v>
      </c>
      <c r="M31" s="1">
        <v>-421562.36</v>
      </c>
      <c r="N31" s="1">
        <v>-333357.36</v>
      </c>
      <c r="O31" s="4">
        <v>-173357.36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-1037158.2</v>
      </c>
      <c r="D32" s="1">
        <v>0</v>
      </c>
      <c r="E32" s="1">
        <v>-15000</v>
      </c>
      <c r="F32" s="1">
        <v>0</v>
      </c>
      <c r="G32" s="1">
        <v>-20000</v>
      </c>
      <c r="H32" s="1">
        <v>-972158.2</v>
      </c>
      <c r="I32" s="1">
        <v>-30000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4">
        <v>0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-8953250.4199999999</v>
      </c>
      <c r="D33" s="1">
        <v>-461211.66</v>
      </c>
      <c r="E33" s="1">
        <v>-886711.67</v>
      </c>
      <c r="F33" s="1">
        <v>-933811.67</v>
      </c>
      <c r="G33" s="1">
        <v>-1419662.67</v>
      </c>
      <c r="H33" s="1">
        <v>-998649.56</v>
      </c>
      <c r="I33" s="1">
        <v>-539849.56000000006</v>
      </c>
      <c r="J33" s="1">
        <v>-1115488.6299999999</v>
      </c>
      <c r="K33" s="1">
        <v>-1903253.56</v>
      </c>
      <c r="L33" s="1">
        <v>-484900.19</v>
      </c>
      <c r="M33" s="1">
        <v>-106699</v>
      </c>
      <c r="N33" s="1">
        <v>-69713.25</v>
      </c>
      <c r="O33" s="4">
        <v>-33299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-560000</v>
      </c>
      <c r="D34" s="1">
        <v>-117000</v>
      </c>
      <c r="E34" s="1">
        <v>-249000</v>
      </c>
      <c r="F34" s="1">
        <v>-136000</v>
      </c>
      <c r="G34" s="1">
        <v>-12000</v>
      </c>
      <c r="H34" s="1">
        <v>-17000</v>
      </c>
      <c r="I34" s="1">
        <v>-14000</v>
      </c>
      <c r="J34" s="1">
        <v>-11000</v>
      </c>
      <c r="K34" s="1">
        <v>-4000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-2352353.9299999997</v>
      </c>
      <c r="D35" s="1">
        <v>-118000</v>
      </c>
      <c r="E35" s="1">
        <v>-239900</v>
      </c>
      <c r="F35" s="1">
        <v>-157110.85999999999</v>
      </c>
      <c r="G35" s="1">
        <v>-333159</v>
      </c>
      <c r="H35" s="1">
        <v>-242850</v>
      </c>
      <c r="I35" s="1">
        <v>-325600</v>
      </c>
      <c r="J35" s="1">
        <v>-167450</v>
      </c>
      <c r="K35" s="1">
        <v>-68784.070000000007</v>
      </c>
      <c r="L35" s="1">
        <v>-44500</v>
      </c>
      <c r="M35" s="1">
        <v>-581000</v>
      </c>
      <c r="N35" s="1">
        <v>-47000</v>
      </c>
      <c r="O35" s="4">
        <v>-27000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-4253877</v>
      </c>
      <c r="D36" s="1">
        <v>-38989</v>
      </c>
      <c r="E36" s="1">
        <v>-277933</v>
      </c>
      <c r="F36" s="1">
        <v>-809582</v>
      </c>
      <c r="G36" s="1">
        <v>-238624</v>
      </c>
      <c r="H36" s="1">
        <v>-117989</v>
      </c>
      <c r="I36" s="1">
        <v>-973009</v>
      </c>
      <c r="J36" s="1">
        <v>-229889</v>
      </c>
      <c r="K36" s="1">
        <v>-169900</v>
      </c>
      <c r="L36" s="1">
        <v>-166400</v>
      </c>
      <c r="M36" s="1">
        <v>-1178400</v>
      </c>
      <c r="N36" s="1">
        <v>-12700</v>
      </c>
      <c r="O36" s="4">
        <v>-40462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-6634640</v>
      </c>
      <c r="D37" s="1">
        <v>-507490.42</v>
      </c>
      <c r="E37" s="1">
        <v>-302907.51</v>
      </c>
      <c r="F37" s="1">
        <v>-1519493.51</v>
      </c>
      <c r="G37" s="1">
        <v>-171382.46</v>
      </c>
      <c r="H37" s="1">
        <v>-875775.45</v>
      </c>
      <c r="I37" s="1">
        <v>-152242.41</v>
      </c>
      <c r="J37" s="1">
        <v>-1180276.3799999999</v>
      </c>
      <c r="K37" s="1">
        <v>-149827.45000000001</v>
      </c>
      <c r="L37" s="1">
        <v>-158084.44</v>
      </c>
      <c r="M37" s="1">
        <v>-1279915.5</v>
      </c>
      <c r="N37" s="1">
        <v>-175369.5</v>
      </c>
      <c r="O37" s="4">
        <v>-161874.97</v>
      </c>
      <c r="P37" s="2"/>
    </row>
    <row r="38" spans="1:16" x14ac:dyDescent="0.2">
      <c r="A38" s="31" t="s">
        <v>42</v>
      </c>
      <c r="B38" s="32"/>
      <c r="C38" s="8">
        <f t="shared" si="1"/>
        <v>-90000</v>
      </c>
      <c r="D38" s="11">
        <f>SUM(D39:D47)</f>
        <v>0</v>
      </c>
      <c r="E38" s="11">
        <f t="shared" ref="E38:O38" si="5">SUM(E39:E47)</f>
        <v>-90000</v>
      </c>
      <c r="F38" s="11">
        <f t="shared" si="5"/>
        <v>0</v>
      </c>
      <c r="G38" s="11">
        <f t="shared" si="5"/>
        <v>0</v>
      </c>
      <c r="H38" s="11">
        <f t="shared" si="5"/>
        <v>0</v>
      </c>
      <c r="I38" s="11">
        <f t="shared" si="5"/>
        <v>0</v>
      </c>
      <c r="J38" s="11">
        <f t="shared" si="5"/>
        <v>0</v>
      </c>
      <c r="K38" s="11">
        <f t="shared" si="5"/>
        <v>0</v>
      </c>
      <c r="L38" s="11">
        <f t="shared" si="5"/>
        <v>0</v>
      </c>
      <c r="M38" s="11">
        <f t="shared" si="5"/>
        <v>0</v>
      </c>
      <c r="N38" s="11">
        <f t="shared" si="5"/>
        <v>0</v>
      </c>
      <c r="O38" s="12">
        <f t="shared" si="5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-90000</v>
      </c>
      <c r="D42" s="1">
        <v>0</v>
      </c>
      <c r="E42" s="1">
        <v>-90000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4">
        <v>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31" t="s">
        <v>52</v>
      </c>
      <c r="B48" s="32"/>
      <c r="C48" s="8">
        <f t="shared" si="1"/>
        <v>-4729881.9399999995</v>
      </c>
      <c r="D48" s="11">
        <f>SUM(D49:D57)</f>
        <v>-50000</v>
      </c>
      <c r="E48" s="11">
        <f t="shared" ref="E48:O48" si="6">SUM(E49:E57)</f>
        <v>-45000</v>
      </c>
      <c r="F48" s="11">
        <f t="shared" si="6"/>
        <v>-376936.36</v>
      </c>
      <c r="G48" s="11">
        <f t="shared" si="6"/>
        <v>-127800</v>
      </c>
      <c r="H48" s="11">
        <f t="shared" si="6"/>
        <v>-3429400.58</v>
      </c>
      <c r="I48" s="11">
        <f t="shared" si="6"/>
        <v>-594705</v>
      </c>
      <c r="J48" s="11">
        <f t="shared" si="6"/>
        <v>-101040</v>
      </c>
      <c r="K48" s="11">
        <f t="shared" si="6"/>
        <v>-5000</v>
      </c>
      <c r="L48" s="11">
        <f t="shared" si="6"/>
        <v>0</v>
      </c>
      <c r="M48" s="11">
        <f t="shared" si="6"/>
        <v>0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-4109707.5</v>
      </c>
      <c r="D49" s="1">
        <v>0</v>
      </c>
      <c r="E49" s="1">
        <v>-27000</v>
      </c>
      <c r="F49" s="1">
        <v>-226936.36</v>
      </c>
      <c r="G49" s="1">
        <v>-58200</v>
      </c>
      <c r="H49" s="1">
        <v>-3383746.58</v>
      </c>
      <c r="I49" s="1">
        <v>-307784.56</v>
      </c>
      <c r="J49" s="1">
        <v>-101040</v>
      </c>
      <c r="K49" s="1">
        <v>-5000</v>
      </c>
      <c r="L49" s="1">
        <v>0</v>
      </c>
      <c r="M49" s="1">
        <v>0</v>
      </c>
      <c r="N49" s="1">
        <v>0</v>
      </c>
      <c r="O49" s="4">
        <v>0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-335114.44</v>
      </c>
      <c r="D50" s="1">
        <v>-50000</v>
      </c>
      <c r="E50" s="1">
        <v>0</v>
      </c>
      <c r="F50" s="1">
        <v>0</v>
      </c>
      <c r="G50" s="1">
        <v>0</v>
      </c>
      <c r="H50" s="1">
        <v>-38694</v>
      </c>
      <c r="I50" s="1">
        <v>-246420.44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4">
        <v>0</v>
      </c>
      <c r="P50" s="2"/>
    </row>
    <row r="51" spans="1:16" x14ac:dyDescent="0.2">
      <c r="A51" s="23">
        <v>5300</v>
      </c>
      <c r="B51" s="3" t="s">
        <v>55</v>
      </c>
      <c r="C51" s="10">
        <f t="shared" si="1"/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4"/>
      <c r="P51" s="2"/>
    </row>
    <row r="52" spans="1:16" x14ac:dyDescent="0.2">
      <c r="A52" s="23">
        <v>5400</v>
      </c>
      <c r="B52" s="3" t="s">
        <v>56</v>
      </c>
      <c r="C52" s="10">
        <f t="shared" si="1"/>
        <v>-21000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-21000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4">
        <v>0</v>
      </c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-264060</v>
      </c>
      <c r="D54" s="1">
        <v>0</v>
      </c>
      <c r="E54" s="1">
        <v>-18000</v>
      </c>
      <c r="F54" s="1">
        <v>-150000</v>
      </c>
      <c r="G54" s="1">
        <v>-69600</v>
      </c>
      <c r="H54" s="1">
        <v>-6960</v>
      </c>
      <c r="I54" s="1">
        <v>-19500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2"/>
    </row>
    <row r="58" spans="1:16" x14ac:dyDescent="0.2">
      <c r="A58" s="31" t="s">
        <v>62</v>
      </c>
      <c r="B58" s="32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31" t="s">
        <v>66</v>
      </c>
      <c r="B62" s="32"/>
      <c r="C62" s="8">
        <f t="shared" si="1"/>
        <v>-4865725.9000000004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-1430651.35</v>
      </c>
      <c r="H62" s="11">
        <f t="shared" si="8"/>
        <v>0</v>
      </c>
      <c r="I62" s="11">
        <f t="shared" si="8"/>
        <v>0</v>
      </c>
      <c r="J62" s="11">
        <f t="shared" si="8"/>
        <v>-1430651.35</v>
      </c>
      <c r="K62" s="11">
        <f t="shared" si="8"/>
        <v>-2004423.2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90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-4865725.9000000004</v>
      </c>
      <c r="D70" s="1">
        <v>0</v>
      </c>
      <c r="E70" s="1">
        <v>0</v>
      </c>
      <c r="F70" s="1">
        <v>0</v>
      </c>
      <c r="G70" s="1">
        <v>-1430651.35</v>
      </c>
      <c r="H70" s="1">
        <v>0</v>
      </c>
      <c r="I70" s="1">
        <v>0</v>
      </c>
      <c r="J70" s="1">
        <v>-1430651.35</v>
      </c>
      <c r="K70" s="1">
        <v>-2004423.2</v>
      </c>
      <c r="L70" s="1">
        <v>0</v>
      </c>
      <c r="M70" s="1">
        <v>0</v>
      </c>
      <c r="N70" s="1">
        <v>0</v>
      </c>
      <c r="O70" s="4">
        <v>0</v>
      </c>
      <c r="P70" s="2"/>
    </row>
    <row r="71" spans="1:16" x14ac:dyDescent="0.2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2017-08-31T18:02:38Z</cp:lastPrinted>
  <dcterms:created xsi:type="dcterms:W3CDTF">2014-01-23T15:01:32Z</dcterms:created>
  <dcterms:modified xsi:type="dcterms:W3CDTF">2017-08-31T18:02:41Z</dcterms:modified>
</cp:coreProperties>
</file>