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15360" windowHeight="8340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E12" i="1" s="1"/>
  <c r="F13" i="1"/>
  <c r="F12" i="1" s="1"/>
  <c r="G13" i="1"/>
  <c r="H13" i="1"/>
  <c r="I13" i="1"/>
  <c r="I12" i="1" s="1"/>
  <c r="J13" i="1"/>
  <c r="J12" i="1" s="1"/>
  <c r="K13" i="1"/>
  <c r="K12" i="1" s="1"/>
  <c r="L13" i="1"/>
  <c r="M13" i="1"/>
  <c r="M12" i="1" s="1"/>
  <c r="N13" i="1"/>
  <c r="N12" i="1" s="1"/>
  <c r="O13" i="1"/>
  <c r="O12" i="1" l="1"/>
  <c r="L12" i="1"/>
  <c r="G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<sst xmlns="http://schemas.openxmlformats.org/spreadsheetml/2006/main" count="71" uniqueCount="69">
  <si>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</si>
  <si>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</si>
  <si>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</si>
  <si>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</si>
  <si>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</si>
  <si>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</si>
  <si>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</si>
  <si>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</si>
  <si>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</si>
  <si>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</si>
  <si>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</si>
  <si>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</si>
  <si>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</si>
  <si>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</si>
  <si>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</si>
  <si>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</si>
  <si>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</si>
  <si>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</si>
  <si>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</si>
  <si>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</si>
  <si>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</si>
  <si>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</si>
  <si>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</si>
  <si>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</si>
  <si>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</si>
  <si>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</si>
  <si>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</si>
  <si>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</si>
  <si>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</si>
  <si>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</si>
  <si>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</si>
  <si>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</si>
  <si>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</si>
  <si>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</si>
  <si>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</si>
  <si>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</si>
  <si>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</si>
  <si>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</si>
  <si>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</si>
  <si>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</si>
  <si>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</si>
  <si>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</si>
  <si>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</si>
  <si>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</si>
  <si>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</si>
  <si>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</si>
  <si>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</si>
  <si>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</si>
  <si>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</si>
  <si>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</si>
  <si>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</si>
  <si>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</si>
  <si>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</si>
  <si>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</si>
  <si>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</si>
  <si>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</si>
  <si>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</si>
  <si>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</si>
  <si>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</si>
  <si>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</si>
  <si>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</si>
  <si>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</si>
  <si>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</si>
  <si>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</si>
  <si>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</si>
  <si>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</si>
  <si>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</si>
  <si>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2013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</si>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</sst>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  <font>
      <sz val="10"/>
      <color rgb="FF000000"/>
      <name val="Calibri Light"/>
    </font>
    <font>
      <b/>
      <sz val="10"/>
      <name val="Calibri Light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32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164" fontId="27" fillId="2" borderId="0" xfId="0" applyNumberFormat="1" applyFont="1" applyFill="1" applyBorder="1" applyAlignment="1">
      <alignment horizontal="right" vertical="center" wrapText="1"/>
    </xf>
    <xf numFmtId="164" fontId="27" fillId="2" borderId="9" xfId="0" applyNumberFormat="1" applyFont="1" applyFill="1" applyBorder="1" applyAlignment="1">
      <alignment horizontal="right" vertical="center" wrapText="1"/>
    </xf>
    <xf numFmtId="0" fontId="28" fillId="2" borderId="7" xfId="0" applyNumberFormat="1" applyFont="1" applyFill="1" applyBorder="1" applyAlignment="1" applyProtection="1">
      <protection locked="0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2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5"/>
  <sheetViews>
    <sheetView showGridLines="0" tabSelected="1" topLeftCell="D1" zoomScaleNormal="100" workbookViewId="0">
      <selection activeCell="F11" sqref="F11"/>
    </sheetView>
  </sheetViews>
  <sheetFormatPr baseColWidth="10" defaultColWidth="5" defaultRowHeight="12.75"/>
  <cols>
    <col min="1" max="1" width="5" style="7"/>
    <col min="2" max="2" width="74.25" style="7" bestFit="1" customWidth="1"/>
    <col min="3" max="3" width="19.75" style="7" customWidth="1"/>
    <col min="4" max="15" width="18.75" style="7" customWidth="1"/>
    <col min="16" max="16384" width="5" style="7"/>
  </cols>
  <sheetData>
    <row r="3" spans="1:15" s="2" customFormat="1">
      <c r="A3" s="1"/>
      <c r="B3" s="29" t="s">
        <v>65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A4" s="1"/>
      <c r="B4" s="30" t="s">
        <v>67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s="2" customFormat="1">
      <c r="A5" s="1"/>
      <c r="B5" s="29" t="s">
        <v>64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s="3" customFormat="1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s="3" customFormat="1">
      <c r="B7" s="4" t="s">
        <v>66</v>
      </c>
      <c r="C7" s="27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s="3" customFormat="1"/>
    <row r="10" spans="1:15" s="3" customFormat="1"/>
    <row r="11" spans="1:15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>
      <c r="B12" s="14" t="s">
        <v>13</v>
      </c>
      <c r="C12" s="13">
        <f>+D12+E12+F12+G12+H12+I12+J12+K12+L12+M12+N12+O12</f>
        <v>155004781.99999997</v>
      </c>
      <c r="D12" s="13">
        <f t="shared" ref="D12:O12" si="0">+D13+D23+D29+D32+D39+D43+D47+D51+D55+D62</f>
        <v>14297000.01</v>
      </c>
      <c r="E12" s="13">
        <f t="shared" si="0"/>
        <v>12059245.109999999</v>
      </c>
      <c r="F12" s="13">
        <f t="shared" si="0"/>
        <v>20129555.560000002</v>
      </c>
      <c r="G12" s="13">
        <f t="shared" si="0"/>
        <v>16520553.359999999</v>
      </c>
      <c r="H12" s="13">
        <f t="shared" si="0"/>
        <v>14345206.35</v>
      </c>
      <c r="I12" s="13">
        <f t="shared" si="0"/>
        <v>10457276.91</v>
      </c>
      <c r="J12" s="13">
        <f t="shared" si="0"/>
        <v>11766212.310000001</v>
      </c>
      <c r="K12" s="13">
        <f t="shared" si="0"/>
        <v>16327110.129999999</v>
      </c>
      <c r="L12" s="13">
        <f t="shared" si="0"/>
        <v>11735516.780000001</v>
      </c>
      <c r="M12" s="13">
        <f t="shared" si="0"/>
        <v>9464088.6500000004</v>
      </c>
      <c r="N12" s="13">
        <f t="shared" si="0"/>
        <v>8773161.9100000001</v>
      </c>
      <c r="O12" s="15">
        <f t="shared" si="0"/>
        <v>9129854.9199999999</v>
      </c>
    </row>
    <row r="13" spans="1:15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>
      <c r="B27" s="18" t="s">
        <v>28</v>
      </c>
      <c r="C27" s="11">
        <f t="shared" si="1"/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6">
        <v>0</v>
      </c>
    </row>
    <row r="28" spans="2:15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>
      <c r="B35" s="18" t="s">
        <v>35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9"/>
    </row>
    <row r="36" spans="2:15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>
      <c r="B39" s="16" t="s">
        <v>38</v>
      </c>
      <c r="C39" s="13">
        <f t="shared" si="1"/>
        <v>18228894</v>
      </c>
      <c r="D39" s="12">
        <f t="shared" ref="D39:O39" si="6">SUM(D40:D42)</f>
        <v>2813011.56</v>
      </c>
      <c r="E39" s="12">
        <f t="shared" si="6"/>
        <v>159968.93</v>
      </c>
      <c r="F39" s="12">
        <f t="shared" si="6"/>
        <v>104999.94</v>
      </c>
      <c r="G39" s="12">
        <f t="shared" si="6"/>
        <v>4465605.6500000004</v>
      </c>
      <c r="H39" s="12">
        <f t="shared" si="6"/>
        <v>2600763.46</v>
      </c>
      <c r="I39" s="12">
        <f t="shared" si="6"/>
        <v>90079.78</v>
      </c>
      <c r="J39" s="12">
        <f t="shared" si="6"/>
        <v>823924.57</v>
      </c>
      <c r="K39" s="12">
        <f t="shared" si="6"/>
        <v>4146341.03</v>
      </c>
      <c r="L39" s="12">
        <f t="shared" si="6"/>
        <v>2014330.12</v>
      </c>
      <c r="M39" s="12">
        <f t="shared" si="6"/>
        <v>488302.48</v>
      </c>
      <c r="N39" s="12">
        <f t="shared" si="6"/>
        <v>94002.06</v>
      </c>
      <c r="O39" s="17">
        <f t="shared" si="6"/>
        <v>427564.42</v>
      </c>
    </row>
    <row r="40" spans="2:15">
      <c r="B40" s="18" t="s">
        <v>39</v>
      </c>
      <c r="C40" s="11">
        <f t="shared" si="1"/>
        <v>18228894</v>
      </c>
      <c r="D40" s="25">
        <v>2813011.56</v>
      </c>
      <c r="E40" s="25">
        <v>159968.93</v>
      </c>
      <c r="F40" s="25">
        <v>104999.94</v>
      </c>
      <c r="G40" s="25">
        <v>4465605.6500000004</v>
      </c>
      <c r="H40" s="25">
        <v>2600763.46</v>
      </c>
      <c r="I40" s="25">
        <v>90079.78</v>
      </c>
      <c r="J40" s="25">
        <v>823924.57</v>
      </c>
      <c r="K40" s="25">
        <v>4146341.03</v>
      </c>
      <c r="L40" s="25">
        <v>2014330.12</v>
      </c>
      <c r="M40" s="25">
        <v>488302.48</v>
      </c>
      <c r="N40" s="25">
        <v>94002.06</v>
      </c>
      <c r="O40" s="26">
        <v>427564.42</v>
      </c>
    </row>
    <row r="41" spans="2:15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>
      <c r="B43" s="16" t="s">
        <v>42</v>
      </c>
      <c r="C43" s="13">
        <f t="shared" si="1"/>
        <v>711000</v>
      </c>
      <c r="D43" s="12">
        <f t="shared" ref="D43:O43" si="7">SUM(D44:D46)</f>
        <v>42048.45</v>
      </c>
      <c r="E43" s="12">
        <f t="shared" si="7"/>
        <v>41276.18</v>
      </c>
      <c r="F43" s="12">
        <f t="shared" si="7"/>
        <v>41365.550000000003</v>
      </c>
      <c r="G43" s="12">
        <f t="shared" si="7"/>
        <v>117893.64</v>
      </c>
      <c r="H43" s="12">
        <f t="shared" si="7"/>
        <v>106156.13</v>
      </c>
      <c r="I43" s="12">
        <f t="shared" si="7"/>
        <v>22253.33</v>
      </c>
      <c r="J43" s="12">
        <f t="shared" si="7"/>
        <v>65124.88</v>
      </c>
      <c r="K43" s="12">
        <f t="shared" si="7"/>
        <v>183603.1</v>
      </c>
      <c r="L43" s="12">
        <f t="shared" si="7"/>
        <v>44905.07</v>
      </c>
      <c r="M43" s="12">
        <f t="shared" si="7"/>
        <v>36366.17</v>
      </c>
      <c r="N43" s="12">
        <f t="shared" si="7"/>
        <v>6240</v>
      </c>
      <c r="O43" s="17">
        <f t="shared" si="7"/>
        <v>3767.5</v>
      </c>
    </row>
    <row r="44" spans="2:15">
      <c r="B44" s="18" t="s">
        <v>43</v>
      </c>
      <c r="C44" s="11">
        <f t="shared" si="1"/>
        <v>711000</v>
      </c>
      <c r="D44" s="25">
        <v>42048.45</v>
      </c>
      <c r="E44" s="25">
        <v>41276.18</v>
      </c>
      <c r="F44" s="25">
        <v>41365.550000000003</v>
      </c>
      <c r="G44" s="25">
        <v>117893.64</v>
      </c>
      <c r="H44" s="25">
        <v>106156.13</v>
      </c>
      <c r="I44" s="25">
        <v>22253.33</v>
      </c>
      <c r="J44" s="25">
        <v>65124.88</v>
      </c>
      <c r="K44" s="25">
        <v>183603.1</v>
      </c>
      <c r="L44" s="25">
        <v>44905.07</v>
      </c>
      <c r="M44" s="25">
        <v>36366.17</v>
      </c>
      <c r="N44" s="25">
        <v>6240</v>
      </c>
      <c r="O44" s="26">
        <v>3767.5</v>
      </c>
    </row>
    <row r="45" spans="2:15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>
      <c r="B47" s="20" t="s">
        <v>46</v>
      </c>
      <c r="C47" s="13">
        <f t="shared" si="1"/>
        <v>4954630</v>
      </c>
      <c r="D47" s="12">
        <f t="shared" ref="D47:O47" si="8">SUM(D48:D50)</f>
        <v>17630</v>
      </c>
      <c r="E47" s="12">
        <f t="shared" si="8"/>
        <v>23030</v>
      </c>
      <c r="F47" s="12">
        <f t="shared" si="8"/>
        <v>1135818.07</v>
      </c>
      <c r="G47" s="12">
        <f t="shared" si="8"/>
        <v>70868.070000000007</v>
      </c>
      <c r="H47" s="12">
        <f t="shared" si="8"/>
        <v>76578.759999999995</v>
      </c>
      <c r="I47" s="12">
        <f t="shared" si="8"/>
        <v>16565.8</v>
      </c>
      <c r="J47" s="12">
        <f t="shared" si="8"/>
        <v>832624.86</v>
      </c>
      <c r="K47" s="12">
        <f t="shared" si="8"/>
        <v>1555162</v>
      </c>
      <c r="L47" s="12">
        <f t="shared" si="8"/>
        <v>898273.59</v>
      </c>
      <c r="M47" s="12">
        <f t="shared" si="8"/>
        <v>127698</v>
      </c>
      <c r="N47" s="12">
        <f t="shared" si="8"/>
        <v>87387.85</v>
      </c>
      <c r="O47" s="17">
        <f t="shared" si="8"/>
        <v>112993</v>
      </c>
    </row>
    <row r="48" spans="2:15">
      <c r="B48" s="18" t="s">
        <v>47</v>
      </c>
      <c r="C48" s="11">
        <f t="shared" si="1"/>
        <v>4954630</v>
      </c>
      <c r="D48" s="25">
        <v>17630</v>
      </c>
      <c r="E48" s="25">
        <v>23030</v>
      </c>
      <c r="F48" s="25">
        <v>1135818.07</v>
      </c>
      <c r="G48" s="25">
        <v>70868.070000000007</v>
      </c>
      <c r="H48" s="25">
        <v>76578.759999999995</v>
      </c>
      <c r="I48" s="25">
        <v>16565.8</v>
      </c>
      <c r="J48" s="25">
        <v>832624.86</v>
      </c>
      <c r="K48" s="25">
        <v>1555162</v>
      </c>
      <c r="L48" s="25">
        <v>898273.59</v>
      </c>
      <c r="M48" s="25">
        <v>127698</v>
      </c>
      <c r="N48" s="25">
        <v>87387.85</v>
      </c>
      <c r="O48" s="26">
        <v>112993</v>
      </c>
    </row>
    <row r="49" spans="2:15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>
      <c r="B51" s="16" t="s">
        <v>50</v>
      </c>
      <c r="C51" s="13">
        <f t="shared" si="1"/>
        <v>65555129</v>
      </c>
      <c r="D51" s="12">
        <f t="shared" ref="D51:O51" si="9">SUM(D52:D54)</f>
        <v>5712155</v>
      </c>
      <c r="E51" s="12">
        <f t="shared" si="9"/>
        <v>5917485</v>
      </c>
      <c r="F51" s="12">
        <f t="shared" si="9"/>
        <v>9423686</v>
      </c>
      <c r="G51" s="12">
        <f t="shared" si="9"/>
        <v>5933093</v>
      </c>
      <c r="H51" s="12">
        <f t="shared" si="9"/>
        <v>5780854</v>
      </c>
      <c r="I51" s="12">
        <f t="shared" si="9"/>
        <v>5164189</v>
      </c>
      <c r="J51" s="12">
        <f t="shared" si="9"/>
        <v>5022269</v>
      </c>
      <c r="K51" s="12">
        <f t="shared" si="9"/>
        <v>5221002</v>
      </c>
      <c r="L51" s="12">
        <f t="shared" si="9"/>
        <v>4389004</v>
      </c>
      <c r="M51" s="12">
        <f t="shared" si="9"/>
        <v>4405861</v>
      </c>
      <c r="N51" s="12">
        <f t="shared" si="9"/>
        <v>4292766</v>
      </c>
      <c r="O51" s="17">
        <f t="shared" si="9"/>
        <v>4292765</v>
      </c>
    </row>
    <row r="52" spans="2:15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>
      <c r="B53" s="18" t="s">
        <v>52</v>
      </c>
      <c r="C53" s="11">
        <f t="shared" si="1"/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6">
        <v>0</v>
      </c>
    </row>
    <row r="54" spans="2:15">
      <c r="B54" s="18" t="s">
        <v>53</v>
      </c>
      <c r="C54" s="11">
        <f t="shared" si="1"/>
        <v>65555129</v>
      </c>
      <c r="D54" s="25">
        <v>5712155</v>
      </c>
      <c r="E54" s="25">
        <v>5917485</v>
      </c>
      <c r="F54" s="25">
        <v>9423686</v>
      </c>
      <c r="G54" s="25">
        <v>5933093</v>
      </c>
      <c r="H54" s="25">
        <v>5780854</v>
      </c>
      <c r="I54" s="25">
        <v>5164189</v>
      </c>
      <c r="J54" s="25">
        <v>5022269</v>
      </c>
      <c r="K54" s="25">
        <v>5221002</v>
      </c>
      <c r="L54" s="25">
        <v>4389004</v>
      </c>
      <c r="M54" s="25">
        <v>4405861</v>
      </c>
      <c r="N54" s="25">
        <v>4292766</v>
      </c>
      <c r="O54" s="26">
        <v>4292765</v>
      </c>
    </row>
    <row r="55" spans="2:15">
      <c r="B55" s="16" t="s">
        <v>54</v>
      </c>
      <c r="C55" s="13">
        <f t="shared" si="1"/>
        <v>65555129</v>
      </c>
      <c r="D55" s="12">
        <f t="shared" ref="D55:O55" si="10">SUM(D56:D61)</f>
        <v>5712155</v>
      </c>
      <c r="E55" s="12">
        <f t="shared" si="10"/>
        <v>5917485</v>
      </c>
      <c r="F55" s="12">
        <f t="shared" si="10"/>
        <v>9423686</v>
      </c>
      <c r="G55" s="12">
        <f t="shared" si="10"/>
        <v>5933093</v>
      </c>
      <c r="H55" s="12">
        <f t="shared" si="10"/>
        <v>5780854</v>
      </c>
      <c r="I55" s="12">
        <f t="shared" si="10"/>
        <v>5164189</v>
      </c>
      <c r="J55" s="12">
        <f t="shared" si="10"/>
        <v>5022269</v>
      </c>
      <c r="K55" s="12">
        <f t="shared" si="10"/>
        <v>5221002</v>
      </c>
      <c r="L55" s="12">
        <f t="shared" si="10"/>
        <v>4389004</v>
      </c>
      <c r="M55" s="12">
        <f t="shared" si="10"/>
        <v>4405861</v>
      </c>
      <c r="N55" s="12">
        <f t="shared" si="10"/>
        <v>4292766</v>
      </c>
      <c r="O55" s="17">
        <f t="shared" si="10"/>
        <v>4292765</v>
      </c>
    </row>
    <row r="56" spans="2:15">
      <c r="B56" s="18" t="s">
        <v>55</v>
      </c>
      <c r="C56" s="11">
        <f t="shared" si="1"/>
        <v>65555129</v>
      </c>
      <c r="D56" s="25">
        <v>5712155</v>
      </c>
      <c r="E56" s="25">
        <v>5917485</v>
      </c>
      <c r="F56" s="25">
        <v>9423686</v>
      </c>
      <c r="G56" s="25">
        <v>5933093</v>
      </c>
      <c r="H56" s="25">
        <v>5780854</v>
      </c>
      <c r="I56" s="25">
        <v>5164189</v>
      </c>
      <c r="J56" s="25">
        <v>5022269</v>
      </c>
      <c r="K56" s="25">
        <v>5221002</v>
      </c>
      <c r="L56" s="25">
        <v>4389004</v>
      </c>
      <c r="M56" s="25">
        <v>4405861</v>
      </c>
      <c r="N56" s="25">
        <v>4292766</v>
      </c>
      <c r="O56" s="26">
        <v>4292765</v>
      </c>
    </row>
    <row r="57" spans="2:15">
      <c r="B57" s="18" t="s">
        <v>56</v>
      </c>
      <c r="C57" s="11">
        <f t="shared" si="1"/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6">
        <v>0</v>
      </c>
    </row>
    <row r="58" spans="2:15">
      <c r="B58" s="18" t="s">
        <v>57</v>
      </c>
      <c r="C58" s="11">
        <f t="shared" si="1"/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6">
        <v>0</v>
      </c>
    </row>
    <row r="59" spans="2:15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>
      <c r="B60" s="18" t="s">
        <v>59</v>
      </c>
      <c r="C60" s="11">
        <f t="shared" si="1"/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6">
        <v>0</v>
      </c>
    </row>
    <row r="61" spans="2:15">
      <c r="B61" s="18" t="s">
        <v>60</v>
      </c>
      <c r="C61" s="11">
        <f t="shared" si="1"/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6">
        <v>0</v>
      </c>
    </row>
    <row r="62" spans="2:15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19685039370078741" right="0.39370078740157483" top="0.74803149606299213" bottom="0.74803149606299213" header="0.31496062992125984" footer="0.31496062992125984"/>
  <pageSetup paperSize="9" scale="43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OHERNANDEZ</cp:lastModifiedBy>
  <cp:lastPrinted>2017-09-14T17:42:36Z</cp:lastPrinted>
  <dcterms:created xsi:type="dcterms:W3CDTF">2014-03-14T22:16:36Z</dcterms:created>
  <dcterms:modified xsi:type="dcterms:W3CDTF">2017-09-14T17:43:08Z</dcterms:modified>
</cp:coreProperties>
</file>