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9192"/>
  </bookViews>
  <sheets>
    <sheet name="NOTAS" sheetId="1" r:id="rId1"/>
  </sheets>
  <definedNames>
    <definedName name="_xlnm.Print_Area" localSheetId="0">NOTAS!$A$2:$L$571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8" i="1" l="1"/>
  <c r="D558" i="1"/>
  <c r="C558" i="1"/>
  <c r="E536" i="1"/>
  <c r="E517" i="1"/>
  <c r="E545" i="1" s="1"/>
  <c r="E503" i="1"/>
  <c r="E496" i="1"/>
  <c r="E509" i="1" s="1"/>
  <c r="C482" i="1"/>
  <c r="E472" i="1"/>
  <c r="D472" i="1"/>
  <c r="C472" i="1"/>
  <c r="E424" i="1"/>
  <c r="D424" i="1"/>
  <c r="C424" i="1"/>
  <c r="E388" i="1"/>
  <c r="D388" i="1"/>
  <c r="C388" i="1"/>
  <c r="D359" i="1"/>
  <c r="C359" i="1"/>
  <c r="C308" i="1"/>
  <c r="C300" i="1"/>
  <c r="C268" i="1"/>
  <c r="C261" i="1"/>
  <c r="C254" i="1"/>
  <c r="C247" i="1"/>
  <c r="F239" i="1"/>
  <c r="E239" i="1"/>
  <c r="D239" i="1"/>
  <c r="C239" i="1"/>
  <c r="E183" i="1"/>
  <c r="D183" i="1"/>
  <c r="C183" i="1"/>
  <c r="D174" i="1"/>
  <c r="C174" i="1"/>
  <c r="E172" i="1"/>
  <c r="E174" i="1" s="1"/>
  <c r="E171" i="1"/>
  <c r="E170" i="1"/>
  <c r="C92" i="1"/>
  <c r="C84" i="1"/>
  <c r="C73" i="1"/>
  <c r="F59" i="1"/>
  <c r="E59" i="1"/>
  <c r="D59" i="1"/>
  <c r="C59" i="1"/>
  <c r="E47" i="1"/>
  <c r="D47" i="1"/>
  <c r="C47" i="1"/>
  <c r="C35" i="1"/>
</calcChain>
</file>

<file path=xl/sharedStrings.xml><?xml version="1.0" encoding="utf-8"?>
<sst xmlns="http://schemas.openxmlformats.org/spreadsheetml/2006/main" count="454" uniqueCount="395">
  <si>
    <t xml:space="preserve">NOTAS A LOS ESTADOS FINANCIEROS </t>
  </si>
  <si>
    <t>Al 31 de Marzo del 2018</t>
  </si>
  <si>
    <t>Ente Público:</t>
  </si>
  <si>
    <t>UNIVERSIDAD TECNOLOGICA DE LEON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</si>
  <si>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</si>
  <si>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</si>
  <si>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</si>
  <si>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</si>
  <si>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</si>
  <si>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</si>
  <si>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</si>
  <si>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</si>
  <si>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1114102001 INV BANCOMER 2047651694 SICES</t>
  </si>
  <si>
    <t>1114102003 INV BANCOMER 2048150931 PFCE 2017</t>
  </si>
  <si>
    <t>1121102001 BANCOMER 0447434669 ING. PROPIOS</t>
  </si>
  <si>
    <t>1121102002 BANCOMER 1342390248 EDIFICIO DOCENCIA</t>
  </si>
  <si>
    <t>1121102003 BANCOMER 2036510949</t>
  </si>
  <si>
    <t>1121102004 BANCOMER 2036510957</t>
  </si>
  <si>
    <t>1121102005 BANCOMER 2038660816</t>
  </si>
  <si>
    <t>1121102007 BANCOMER 2036510922</t>
  </si>
  <si>
    <t>1121102008 BANCOMER 2044192036 FAC 2013</t>
  </si>
  <si>
    <t>1121102009 BANCOMER 2045905176 CONTRATO DE INVERSIÓN FAM 2015</t>
  </si>
  <si>
    <t>1121106003 BAJIO  030225853391101018 INGRESOS PROPIOS</t>
  </si>
  <si>
    <t>1121107002 SANTANDER 180000219825 PROFOCIE</t>
  </si>
  <si>
    <t>* DERECHOSA RECIBIR EFECTIVO Y EQUIVALENTES Y BIENES O SERVICIOS A RECIBIR</t>
  </si>
  <si>
    <t>ESF-02 INGRESOS P/RECUPERAR</t>
  </si>
  <si>
    <t>2017</t>
  </si>
  <si>
    <t>2016</t>
  </si>
  <si>
    <t>1122102001 CUENTAS POR COBRAR POR VENTA DE B. Y P. SER.</t>
  </si>
  <si>
    <t>ESF-03 DEUDORES P/RECUPERAR</t>
  </si>
  <si>
    <t>90 DIAS</t>
  </si>
  <si>
    <t>180 DIAS</t>
  </si>
  <si>
    <t>365 DIAS</t>
  </si>
  <si>
    <t>1123101002 GASTOS A RESERVA DE COMPROBAR</t>
  </si>
  <si>
    <t>1123102001 FUNCIONARIOS Y EMPLEADOS</t>
  </si>
  <si>
    <t>1123103301 SUBSIDIO AL EMPLEO</t>
  </si>
  <si>
    <t>1123106001 OTROS DEUDORES DIVERSOS</t>
  </si>
  <si>
    <t>1125102001 FONDO FIJO</t>
  </si>
  <si>
    <t>1131001001 ANTICIPO A PROVEEDORES</t>
  </si>
  <si>
    <t>* BIENES DISPONIBLES PARA SU TRANSFORMACIÓN O CONSUMO.</t>
  </si>
  <si>
    <t>ESF-05 INVENTARIO Y ALMACENES</t>
  </si>
  <si>
    <t>METODO</t>
  </si>
  <si>
    <t>1141001001 ALMACEN GENERAL</t>
  </si>
  <si>
    <t>1145400001 BIENES MUEBLES EN TRÁNSITO</t>
  </si>
  <si>
    <t>1151001001 ALMACEN DE MATERIALES Y SUMINISTRO DE CONSUMO</t>
  </si>
  <si>
    <t>1151101001 ALMACEN DE MATERIALES Y UTILES DE OFICINA</t>
  </si>
  <si>
    <t>1151901001 ALMACEN DE MATERIALES Y UTILES DE OFICINA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</si>
  <si>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</si>
  <si>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</si>
  <si>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</si>
  <si>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</si>
  <si>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</si>
  <si>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NO APLICA</t>
  </si>
  <si>
    <t>ESF-07 PARTICIPACIONES Y APORTACIONES DE CAPITAL</t>
  </si>
  <si>
    <t>EMPRESA/OPDES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</si>
  <si>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</si>
  <si>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</si>
  <si>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</si>
  <si>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</si>
  <si>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</si>
  <si>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</si>
  <si>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1231581001 TERRENOS A VALOR HISTORICO</t>
  </si>
  <si>
    <t>1233583001 EDIFICIOS A VALOR HISTORICO</t>
  </si>
  <si>
    <t>1236200001 CONSTRUCCIONES EN PROCESO EN BIENES PROPIOS 10</t>
  </si>
  <si>
    <t>1236262200 EDIFICACION NO HABITACIONAL</t>
  </si>
  <si>
    <t>1236462400 DIVISION DE TERRENOS Y CONSTRUCCION DE O</t>
  </si>
  <si>
    <t>1236762700 INSTALACIONES Y EQUIPAMIENTO EN CONSTRUCCIONES EN</t>
  </si>
  <si>
    <t>1241151100 MUEBLES DE OFICINA Y ESTANTERÍA 2011</t>
  </si>
  <si>
    <t>1241151101 MUEBLES DE OFICINA Y ESTANTERÍA 2010</t>
  </si>
  <si>
    <t>1241251200 MUEBLES, EXCEPTO DE OFICINA Y ESTANTERÍA 2011</t>
  </si>
  <si>
    <t>1241351500 EQ. DE CÓMP. Y DE TECNOLOGÍAS DE LA INFORMACI 2011</t>
  </si>
  <si>
    <t>1241351501 EQ. DE CÓMP. Y DE TECNOLOGÍAS DE LA INFORMACI 2010</t>
  </si>
  <si>
    <t>1241951900 OTROS MOBILIARIOS Y EQUIPOS DE ADMINISTRACIÓN 2011</t>
  </si>
  <si>
    <t>1241951901 OTROS MOBILIARIOS Y EQUIPOS DE ADMINISTRACIÓN 2010</t>
  </si>
  <si>
    <t>1242152100 EQUIPO Y APARATOS AUDIOVISUALES 2011</t>
  </si>
  <si>
    <t>1242252200 APARATOS DEPORTIVOS 2011</t>
  </si>
  <si>
    <t>1242352300 CÁMARAS FOTOGRÁFICAS Y DE VIDEO 2011</t>
  </si>
  <si>
    <t>1242952900 OTRO MOB. Y EQUIPO EDUCACIONAL Y RECREATIVO 2011</t>
  </si>
  <si>
    <t>1242952901 OTRO MOB. Y EQUIPO EDUCACIONAL Y RECREATIVO 2010</t>
  </si>
  <si>
    <t>1243153100 EQUIPO MÉDICO Y DE LABORATORIO 2011</t>
  </si>
  <si>
    <t>1243153101 EQUIPO MÉDICO Y DE LABORATORIO 2010</t>
  </si>
  <si>
    <t>1243253200 INSTRUMENTAL MÉDICO Y DE LABORATORIO 2011</t>
  </si>
  <si>
    <t>1243253201 INSTRUMENTAL MÉDICO Y DE LABORATORIO 2010</t>
  </si>
  <si>
    <t>1244154100 AUTOMÓVILES Y CAMIONES 2011</t>
  </si>
  <si>
    <t>1244154101 AUTOMÓVILES Y CAMIONES 2010</t>
  </si>
  <si>
    <t>1244254200 CARROCERÍAS Y REMOLQUES 2011</t>
  </si>
  <si>
    <t>1244954900 OTROS EQUIPOS DE TRANSPORTES 2011</t>
  </si>
  <si>
    <t>1244954901 OTROS EQUIPOS DE TRANSPORTES 2010</t>
  </si>
  <si>
    <t>1246156100 MAQUINARIA Y EQUIPO AGROPECUARIO 2011</t>
  </si>
  <si>
    <t>1246256200 MAQUINARIA Y EQUIPO INDUSTRIAL 2011</t>
  </si>
  <si>
    <t>1246256201 MAQUINARIA Y EQUIPO INDUSTRIAL 2010</t>
  </si>
  <si>
    <t>1246356300 MAQUINARIA Y EQUIPO DE CONSTRUCCIÓN 2011</t>
  </si>
  <si>
    <t>1246356301 MAQUINARIA Y EQUIPO DE CONSTRUCCIÓN 2010</t>
  </si>
  <si>
    <t>1246456400 SISTEMAS DE AIRE ACONDICIONADO, CALEFACCION 2011</t>
  </si>
  <si>
    <t>1246556500 EQUIPO DE COMUNICACIÓN Y TELECOMUNICACIÓN 2011</t>
  </si>
  <si>
    <t>1246556501 EQUIPO DE COMUNICACIÓN Y TELECOMUNICACIÓN 2010</t>
  </si>
  <si>
    <t>1246656600 EQ. DE GENER. ELÉCTRICA, APARATOS Y ACCES 2011</t>
  </si>
  <si>
    <t>1246656601 EQ. DE GENER. ELÉCTRICA, APARATOS Y ACCES 2010</t>
  </si>
  <si>
    <t>1246756700 HERRAMIENTAS Y MÁQUINAS-HERRAMIENTA 2011</t>
  </si>
  <si>
    <t>1246756701 HERRAMIENTAS Y MÁQUINAS-HERRAMIENTA 2010</t>
  </si>
  <si>
    <t>1246956900 OTROS EQUIPOS 2011</t>
  </si>
  <si>
    <t>1246956901 OTROS EQUIPOS 2010</t>
  </si>
  <si>
    <t>1246959900 BIENES MUEBLES EN TRÁNSITO</t>
  </si>
  <si>
    <t>1247151300 BIENES ARTÍSTICOS, CULTURALES Y CIENTÍFICOS 2011</t>
  </si>
  <si>
    <t>1247151301 BIENES ARTÍSTICOS, CULTURALES Y CIENTÍFICOS 2010</t>
  </si>
  <si>
    <t>1261201001 D.A EDIFICIOS Y LOCALES</t>
  </si>
  <si>
    <t>1262561301 DEP. ACUM. DE INFRAES. DE TELECOMUNICACIONES</t>
  </si>
  <si>
    <t>1263151101 MUEBLES DE OFICINA Y ESTANTERÍA 2010</t>
  </si>
  <si>
    <t>1263151201 "MUEBLES, EXCEPTO DE OFICINA Y ESTANTERÍA 2010"</t>
  </si>
  <si>
    <t>1263151301 "BIENES ARTÍSTICOS, CULTURALES Y CIENTÍFICOS 2010"</t>
  </si>
  <si>
    <t>1263151501 EPO. DE COMPUTO Y DE TECNOLOGIAS DE LA INFORMACION</t>
  </si>
  <si>
    <t>1263151901 OTROS MOBILIARIOS Y EQUIPOS DE ADMINISTRACIÓN 2010</t>
  </si>
  <si>
    <t>1263252101 EQUIPOS Y APARATOS AUDIOVISUALES 2010</t>
  </si>
  <si>
    <t>1263252201 APARATOS DEPORTIVOS 2010</t>
  </si>
  <si>
    <t>1263252301 CAMARAS FOTOGRAFICAS Y DE VIDEO 2010</t>
  </si>
  <si>
    <t>1263252901 OTRO MOBILIARIO Y EPO. EDUCACIONAL Y RECREATIVO 20</t>
  </si>
  <si>
    <t>1263353101 EQUIPO MÉDICO Y DE LABORATORIO 2010</t>
  </si>
  <si>
    <t>1263353201 INSTRUMENTAL MÉDICO Y DE LABORATORIO 2010</t>
  </si>
  <si>
    <t>1263454101 AUTOMÓVILES Y CAMIONES 2010</t>
  </si>
  <si>
    <t>1263454201 CARROCERÍAS Y REMOLQUES 2010</t>
  </si>
  <si>
    <t>1263454901 OTROS EQUIPOS DE TRANSPORTE 2010</t>
  </si>
  <si>
    <t>1263456401 DEP. SISTEMA DE AIRE ACONDICIONADO, CALEFACCIÓN Y</t>
  </si>
  <si>
    <t>1263656101 MAQUINARIA Y EQUIPO AGROPECUARIO 2010</t>
  </si>
  <si>
    <t>1263656201 MAQUINARIA Y EQUIPO INDUSTRIAL 2010</t>
  </si>
  <si>
    <t>1263656301 MAQUINARIA Y EQUIPO DE CONSTRUCCION 2010</t>
  </si>
  <si>
    <t>1263656501 EQUIPO DE COMUNICACIÓN Y TELECOMUNICACIÓN 2010</t>
  </si>
  <si>
    <t>1263656601 "EQUIPOS DE GENERACIÓN ELÉCTRICA, APARATOS Y ACCES</t>
  </si>
  <si>
    <t>1263656701 HERRAMIENTAS Y MÁQUINAS-HERRAMIENTA 2010</t>
  </si>
  <si>
    <t>1263656901 OTROS EQUIPOS 2010</t>
  </si>
  <si>
    <t>ESF-09 INTANGIBLES Y DIFERIDOS</t>
  </si>
  <si>
    <t>1251059100  SOFTWARE</t>
  </si>
  <si>
    <t>1279005001  GASTOS DE INSTALACION</t>
  </si>
  <si>
    <t>1265959101  AMORTIZACION SOFTWARE</t>
  </si>
  <si>
    <t>1265959901  AMORT. ACUM. DE OTRO</t>
  </si>
  <si>
    <t>ESF-10   ESTIMACIONES Y DETERIOROS</t>
  </si>
  <si>
    <t>ESF-11 OTROS ACTIVOS</t>
  </si>
  <si>
    <t>CARACTERÍSTICAS</t>
  </si>
  <si>
    <t>1191001001 DEPOSITOS EN GARANTIA SERV.</t>
  </si>
  <si>
    <t>PASIVO</t>
  </si>
  <si>
    <t>ESF-12 CUENTAS Y DOCUMENTOS POR PAGAR</t>
  </si>
  <si>
    <t>2112101001 PROVEEDORES DE BIENES Y SERVICIOS</t>
  </si>
  <si>
    <t>2112101002 PADRON UNICO DE PROVEEDORES</t>
  </si>
  <si>
    <t>2112102001 PROVEEDORES DEL EJERCICIO ANTERIOR</t>
  </si>
  <si>
    <t>2117101003 ISR SALARIOS POR PAGAR</t>
  </si>
  <si>
    <t>2117101004 ISR ASIMILADOS POR PAGAR</t>
  </si>
  <si>
    <t>2117101012 ISR POR PAGAR RET. HONORARIOS</t>
  </si>
  <si>
    <t>2117102004 CEDULAR HONORARIOS A PAGAR</t>
  </si>
  <si>
    <t>2117202001 APOYO ECONOMICO SEGURO GASTOS MEDICOS</t>
  </si>
  <si>
    <t>2117301007 IVA POR PAGAR</t>
  </si>
  <si>
    <t>2117502102 IMPUESTO NOMINAS A PAGAR</t>
  </si>
  <si>
    <t>2117901003 COUTAS SINDICALES</t>
  </si>
  <si>
    <t>2117911002 ISSEG PRESTAMOS</t>
  </si>
  <si>
    <t>2117916002 CONSORCIO PEREDO SA DE CV</t>
  </si>
  <si>
    <t>2117918001 DIVO 5% AL MILLAR</t>
  </si>
  <si>
    <t>2117918002 CAP 2%</t>
  </si>
  <si>
    <t>2117918003 RAPCE 5 AL MILLAR</t>
  </si>
  <si>
    <t>2117918004 ICIC 2 AL MILLAR</t>
  </si>
  <si>
    <t>2117918005 CNEC 5 AL MILLAR</t>
  </si>
  <si>
    <t>2117918006 PENALIZACIONES CONTRATISTAS</t>
  </si>
  <si>
    <t>2119901056 PCE 05 CAP 6000</t>
  </si>
  <si>
    <t>2119901075 PCE 07 CAP 5000</t>
  </si>
  <si>
    <t>2119901085 PCE 08 CAP 5000</t>
  </si>
  <si>
    <t>2119904004 CXP GEG POR RECTIFICACIONES</t>
  </si>
  <si>
    <t>2119904005 CXP POR REMANENTES</t>
  </si>
  <si>
    <t>2119904008 CXP REMANENTE EN SOLICITUD DE REFRENDO</t>
  </si>
  <si>
    <t>2119905001 ACREEDORES DIVERSOS</t>
  </si>
  <si>
    <t>2119905006 ACREEDORES VARIOS</t>
  </si>
  <si>
    <t>2119905007 DEPOSITOS PENDIENTES DE IDENTIFICAR</t>
  </si>
  <si>
    <t>ESF-13 OTROS PASIVOS DIFERIDOS A CORTO PLAZO</t>
  </si>
  <si>
    <t>NATURALEZA</t>
  </si>
  <si>
    <t>ESF-13 FONDOS Y BIENES DE TERCEROS EN GARANTÍA Y/O ADMINISTRACIÓN A CORTO PLAZO</t>
  </si>
  <si>
    <t>2161001001  DEPOSITOS EN GARANTÍA CASILLAS</t>
  </si>
  <si>
    <t>ESF-13 PASIVO DIFERIDO A LARGO PLAZO</t>
  </si>
  <si>
    <t>ESF-14 OTROS PASIVOS CIRCULANTES</t>
  </si>
  <si>
    <t>2199002001  CXP GEG POR SERV. EDUCATIVOS</t>
  </si>
  <si>
    <t>II) NOTAS AL ESTADO DE ACTIVIDADES</t>
  </si>
  <si>
    <t>INGRESOS DE GESTIÓN</t>
  </si>
  <si>
    <t>ERA-01 INGRESOS</t>
  </si>
  <si>
    <t>NOTA</t>
  </si>
  <si>
    <t>4151510250 POR ARRENDA., EXPLOT., USO O ENAJ. B. PROP. ODES</t>
  </si>
  <si>
    <t>4151510253 POR CONCEPTO DE RENTA DE CAFETERIAS</t>
  </si>
  <si>
    <t>4159510701 POR CONCEPTO DE FICHAS</t>
  </si>
  <si>
    <t>4159510710 REEXPEDICION DE CREDENCIALES</t>
  </si>
  <si>
    <t>4159510713 EXPEDICION DE CREDENCIAL</t>
  </si>
  <si>
    <t>4159510715 GESTORIA DE TITULACIÓN</t>
  </si>
  <si>
    <t>4159511104 OTROS PRODUCTOS</t>
  </si>
  <si>
    <t>4159511109 USO DE LABORATORIO</t>
  </si>
  <si>
    <t>4159511110 SERVICIOS DIGITALES</t>
  </si>
  <si>
    <t>4162610062 MULTAS E INFRACCIONES</t>
  </si>
  <si>
    <t>4169610154 POR CONCEPTO DE DONATIVOS</t>
  </si>
  <si>
    <t>4169610157 EVENTOS ESPECIALES</t>
  </si>
  <si>
    <t>4173711002 FOTOCOPIADO</t>
  </si>
  <si>
    <t>4173711005 INGRESOS POR LA VENTA DE BIENES Y SERVICIOS ODES</t>
  </si>
  <si>
    <t>4213831000 CONVENIO SERVICIOS PERSONALES</t>
  </si>
  <si>
    <t>4213832000 CONVENIO MATERIALES Y SUMINISTROS</t>
  </si>
  <si>
    <t>4213833000 CONVENIO SERVICIOS GENERALES</t>
  </si>
  <si>
    <t>4213837000 INVERSIONES FINANCIERAS Y OTRAS PROVISIONES</t>
  </si>
  <si>
    <t>4221911000 SERVICIOS PERSONALES</t>
  </si>
  <si>
    <t>4221912000 MATERIALES Y SUMINISTROS</t>
  </si>
  <si>
    <t>4221913000 SERVICIOS GENERALES</t>
  </si>
  <si>
    <t>ERA-02 OTROS INGRESOS Y BENEFICIOS</t>
  </si>
  <si>
    <t>4311511001 INTERES NORMALES</t>
  </si>
  <si>
    <t>4311511019 INTERESES FAFEF</t>
  </si>
  <si>
    <t>GASTOS Y OTRAS PÉRDIDAS</t>
  </si>
  <si>
    <t>ERA-03 GASTOS</t>
  </si>
  <si>
    <t>%GASTO</t>
  </si>
  <si>
    <t>EXPLICACION</t>
  </si>
  <si>
    <t>5111113000 SUELDOS BASE AL PERSONAL PERMANENTE</t>
  </si>
  <si>
    <t>5112121000 HONORARIOS ASIMILABLES A SALARIOS</t>
  </si>
  <si>
    <t>5113131000 PRIMAS POR AÑOS DE SERVS. EFECTIV. PRESTADOS</t>
  </si>
  <si>
    <t>5113134000 COMPENSACIONES</t>
  </si>
  <si>
    <t>5114141000 APORTACIONES DE SEGURIDAD SOCIAL</t>
  </si>
  <si>
    <t>5115151000 PRESTACIONES DE RETIRO</t>
  </si>
  <si>
    <t>5115154000 PRESTACIONES CONTRACTUALES</t>
  </si>
  <si>
    <t>5115159000 OTRAS PRESTACIONES SOCIALES Y ECONOMICAS</t>
  </si>
  <si>
    <t>5121211000 MATERIALES Y ÚTILES DE OFICINA</t>
  </si>
  <si>
    <t>5121214000 MAT.,UTILES Y EQUIPOS MENORES DE TECNOLOGIAS DE LA</t>
  </si>
  <si>
    <t>5121215000 MATERIAL IMPRESO E INFORMACION DIGITAL</t>
  </si>
  <si>
    <t>5122221000 ALIMENTACIÓN DE PERSONAS</t>
  </si>
  <si>
    <t>5124246000 MATERIAL ELECTRICO Y ELECTRONICO</t>
  </si>
  <si>
    <t>5124247000 ARTICULOS METALICOS PARA LA CONSTRUCCION</t>
  </si>
  <si>
    <t>5124248000 MATERIALES COMPLEMENTARIOS</t>
  </si>
  <si>
    <t>5125251000 SUSTANCIAS QUÍMICAS</t>
  </si>
  <si>
    <t>5125253000 MEDICINAS Y PRODUCTOS FARMACÉUTICOS</t>
  </si>
  <si>
    <t>5126261000 COMBUSTIBLES, LUBRICANTES Y ADITIVOS</t>
  </si>
  <si>
    <t>5127272000 PRENDAS DE PROTECCIÓN</t>
  </si>
  <si>
    <t>5129291000 HERRAMIENTAS MENORES</t>
  </si>
  <si>
    <t>5129293000 REF. Y ACCESORIOS ME. MOB. Y EQ. AD., ED. Y REC.</t>
  </si>
  <si>
    <t>5129298000 REF. Y ACCESORIOS ME. DE MAQ. Y OTROS EQUIPOS</t>
  </si>
  <si>
    <t>5131311000 SERVICIO DE ENERGÍA ELÉCTRICA</t>
  </si>
  <si>
    <t>5131314000 TELEFONÍA TRADICIONAL</t>
  </si>
  <si>
    <t>5131317000 SERV. ACCESO A INTERNET, REDES Y PROC. DE INFO.</t>
  </si>
  <si>
    <t>5131318000 SERVICIOS POSTALES Y TELEGRAFICOS</t>
  </si>
  <si>
    <t>5132329000 OTROS ARRENDAMIENTOS</t>
  </si>
  <si>
    <t>5133336000 SERVS. APOYO ADMVO., FOTOCOPIADO E IMPRESION</t>
  </si>
  <si>
    <t>5133338000 SERVICIOS DE VIGILANCIA</t>
  </si>
  <si>
    <t>5133339000 SERVICIOS PROFESIONALES, CIENTIFICOS Y TECNICOS IN</t>
  </si>
  <si>
    <t>5134341000 SERVICIOS FINANCIEROS Y BANCARIOS</t>
  </si>
  <si>
    <t>5135351000 CONSERV. Y MANTENIMIENTO MENOR DE INMUEBLES</t>
  </si>
  <si>
    <t>5135355000 REPAR. Y MTTO. DE EQUIPO DE TRANSPORTE</t>
  </si>
  <si>
    <t>5135357000 INST., REP. Y MTTO. DE MAQ., OT. EQ. Y HERRMTAS.</t>
  </si>
  <si>
    <t>5135358000 SERVICIOS DE LIMPIEZA Y MANEJO DE DESECHOS</t>
  </si>
  <si>
    <t>5135359000 SERVICIOS DE JARDINERÍA Y FUMIGACIÓN</t>
  </si>
  <si>
    <t>5136361100 DIFUSION POR RADIO, TELEVISION Y PRENSA</t>
  </si>
  <si>
    <t>5137372000 PASAJES TERRESTRES</t>
  </si>
  <si>
    <t>5137375000 VIATICOS EN EL PAIS</t>
  </si>
  <si>
    <t>5137379000 OTROS SERVICIOS DE TRASLADO Y HOSPEDAJE</t>
  </si>
  <si>
    <t>5138382000 GASTOS DE ORDEN SOCIAL Y CULTURAL</t>
  </si>
  <si>
    <t>5138385000 GASTOS  DE REPRESENTACION</t>
  </si>
  <si>
    <t>5139398000 IMPUESTO DE NOMINA</t>
  </si>
  <si>
    <t>III) NOTAS AL ESTADO DE VARIACIÓN A LA HACIEDA PÚBLICA</t>
  </si>
  <si>
    <t>VHP-01 PATRIMONIO CONTRIBUIDO</t>
  </si>
  <si>
    <t>MODIFICACION</t>
  </si>
  <si>
    <t>3110000001 APORTACIONES</t>
  </si>
  <si>
    <t>3110000002 BAJA DE ACTIVO FIJO</t>
  </si>
  <si>
    <t>3110915000 BIENES MUEBLES E INMUEBLES</t>
  </si>
  <si>
    <t>3110916000 OBRA PÚBLICA</t>
  </si>
  <si>
    <t>3111825205 FAM EDU SUPERIOR BIENES MUEBLES E INMUEBLES</t>
  </si>
  <si>
    <t>3111825206 FAM EDU SUPERIOR OBRA PÚBLICA</t>
  </si>
  <si>
    <t>3111835000 BIENES MUEBLES E INMUEBLES</t>
  </si>
  <si>
    <t>3113825005 FAM MUEBLES E INMUEBLES EJERCICIOS ANTERIORES</t>
  </si>
  <si>
    <t>3113825006 FAM OBRA EJERCICIOS ANTERIORES</t>
  </si>
  <si>
    <t>3113825205 FAM EDU SUPERIOR BIENES MUEBLES E INM  EJER . ANT</t>
  </si>
  <si>
    <t>3113825206 FAM EDU SUPERIOR OBRA PÚBLICA EJERCIOS ANTERIORES</t>
  </si>
  <si>
    <t>3113828005 FAFEF BIENES MUEBLES E INMUEBLES EJE ANT</t>
  </si>
  <si>
    <t>3113828006 FAFEF OBRA EJERCIOS ANTERIORES</t>
  </si>
  <si>
    <t>3113835000 BIENES MUEBLES E INMUEBLES EJERCICIOS ANTERIORES</t>
  </si>
  <si>
    <t>3113914205 ESTATALES DE EJERCICIOS ANTERIORES BIENES MUEBLES</t>
  </si>
  <si>
    <t>3113914206 ESTATALES DE EJERCICIOS ANTERIORES OBRA PÚBLICA</t>
  </si>
  <si>
    <t>3113915000 BIENES MUEBLES E INMUEBLES EJE ANT</t>
  </si>
  <si>
    <t>3113916000 OBRA PÚBLICA EJE ANT</t>
  </si>
  <si>
    <t>VHP-02 PATRIMONIO GENERADO</t>
  </si>
  <si>
    <t>3210000001 RESULTADO DEL EJERCICIO</t>
  </si>
  <si>
    <t>3220000002 RESULTADOS ACUMULADOS</t>
  </si>
  <si>
    <t>3220000008 RESULTADO EJERCICIO 2000</t>
  </si>
  <si>
    <t>3220000009 RESULTADO EJERCICIO 2001</t>
  </si>
  <si>
    <t>3220000010 RESULTADO EJERCICIO 2002</t>
  </si>
  <si>
    <t>3220000011 RESULTADO EJERCICIO 2003</t>
  </si>
  <si>
    <t>3220000012 RESULTADO EJERCICIO 2004</t>
  </si>
  <si>
    <t>3220000013 RESULTADO EJERCICIO 2005</t>
  </si>
  <si>
    <t>3220000014 RESULTADO EJERCICIO 2006</t>
  </si>
  <si>
    <t>3220000015 RESULTADO EJERCICIO 2007</t>
  </si>
  <si>
    <t>3220000016 RESULTADO EJERCICIO 2008</t>
  </si>
  <si>
    <t>3220000017 RESULTADO EJERCICIO 2009</t>
  </si>
  <si>
    <t>3220000018 RESULTADO EJERCICIO 2010</t>
  </si>
  <si>
    <t>3220000019 RESULTADO EJERCICIO 2011</t>
  </si>
  <si>
    <t>3220000020 RESULTADO EJERCICIO 2012</t>
  </si>
  <si>
    <t>3220000021 RESULTADO EJERCICIO 2013</t>
  </si>
  <si>
    <t>3220000022 RESULTADO DEL EJERCICIO 2014</t>
  </si>
  <si>
    <t>3220000023 RESULTADO DEL EJERCICIO 2015</t>
  </si>
  <si>
    <t>3220000024 RESULTADO DEL EJERCICIO 2016</t>
  </si>
  <si>
    <t>3220000025 RESULTADO DEL EJERCICIO 2017</t>
  </si>
  <si>
    <t>3220001000 CAPITALIZACIÓN RECURSOS PROPIOS</t>
  </si>
  <si>
    <t>3220001001 CAPITALIZACIÓN REMANENTES</t>
  </si>
  <si>
    <t>3220690201 APLICACIÓN DE REMANENTE PROPIO</t>
  </si>
  <si>
    <t>3220690202 APLICACIÓN DE REMANENTE FEDERAL</t>
  </si>
  <si>
    <t>3220690203 REMANENTE INSTERINSTITUCIONAL</t>
  </si>
  <si>
    <t>3220690204 APLICACIÓN DE REMANENTE MUNICIPAL</t>
  </si>
  <si>
    <t>3220690211 APLICACIÓN DE REMANENTE PROPIO</t>
  </si>
  <si>
    <t>3220690212 APLICACIÓN DE REMANENTE FEDERAL</t>
  </si>
  <si>
    <t>3220690213 REMANENTE INSTERINSTITUCIONAL</t>
  </si>
  <si>
    <t>IV) NOTAS AL ESTADO DE FLUJO DE EFECTIVO</t>
  </si>
  <si>
    <t>EFE-01 FLUJO DE EFECTIVO</t>
  </si>
  <si>
    <t>1112102001 BANCOMER 0447434693 ING. PROPIOS</t>
  </si>
  <si>
    <t>1112102002 BANCOMER 0447434677 SUBSIDIO ESTATAL</t>
  </si>
  <si>
    <t>1112102003 BANCOMER 0447434685 SUBSIDIO FEDERAL</t>
  </si>
  <si>
    <t>1112102004 BANCOMER 0140538574 EDIFICIO DOCENCIA</t>
  </si>
  <si>
    <t>1112102005 BANCOMER. 0154045696 CONTINGENCIAS</t>
  </si>
  <si>
    <t>1112102006 BANCOMER 0155867304 SETEC Y ECODI</t>
  </si>
  <si>
    <t>1112102008 BANCOMER 0155867215 INSC. Y COLEGIATURAS TSU</t>
  </si>
  <si>
    <t>1112102010 BANCOMER 0166784046 PROYECTO BIBLIOTECA DIGITAL</t>
  </si>
  <si>
    <t>1112102011 BANCOMER  0171400673  5A</t>
  </si>
  <si>
    <t>1112102012 BANCOMER  0187764758 FAC 2011</t>
  </si>
  <si>
    <t>1112102013 BANCOMER  0189736042 PIFI</t>
  </si>
  <si>
    <t>1112102014 BANCOMER 1925172649 CASETAS ATMOSFERICAS</t>
  </si>
  <si>
    <t>1112102015 BANCOMER 1930648595  PIFI 2012</t>
  </si>
  <si>
    <t>1112102016 BANCOMER 39059266 FAC 2013</t>
  </si>
  <si>
    <t>1112102018 BANCOMER 19468726036 FAFEF 2014</t>
  </si>
  <si>
    <t>1112102021 BANCOMER 1013612367 FAM 2015</t>
  </si>
  <si>
    <t>1112102022 BANCOMER 1104254786 SICES</t>
  </si>
  <si>
    <t>1112102023 BANCOMER 1104254948 SICES MULTAS</t>
  </si>
  <si>
    <t>1112102024 BANCOMER 101106574765 ESPECÍFICA SUBSIDIO ESTATAL</t>
  </si>
  <si>
    <t>1112102025 BANCOMER 1106574257 GASTO DE OPERACIÓN 2017</t>
  </si>
  <si>
    <t>1112102026 BANCOMER 110664632 CUENTA PFCE</t>
  </si>
  <si>
    <t>1112102027 BANCOMER 1108110091 EXTENSIÓN JOVEN</t>
  </si>
  <si>
    <t>1112102029 BANCOMER 111505041 GASTO OPERACIÓN 2018</t>
  </si>
  <si>
    <t>1112102030 BANCOMER 111505106 ESP ESTATAL 2018</t>
  </si>
  <si>
    <t>1112106001 BAJIO 1151588 GASTOS MEDICOS</t>
  </si>
  <si>
    <t>1112106002 BAJIO 1151596 PROMEP</t>
  </si>
  <si>
    <t>1112106008 BAJIO 3387669 FAM 2008</t>
  </si>
  <si>
    <t>1112106010 BAJIO 45351187 PROYECTO CUA</t>
  </si>
  <si>
    <t>1112106011 BAJIO 7210313 FAM 2011</t>
  </si>
  <si>
    <t>1112106012 BAJIO 7232358 INSCRIPCIONES</t>
  </si>
  <si>
    <t>1112106013 BAJIO 030225858053201015 FAM 2012</t>
  </si>
  <si>
    <t>1112106014 BAJIO 030225830571602017 CIEM</t>
  </si>
  <si>
    <t>1112106017 BAJIO 030225900009546041 RSU-UTL</t>
  </si>
  <si>
    <t>1112106018 BAJIO 030225900009412654 PROSOFT-UTL</t>
  </si>
  <si>
    <t>1112106019 BAJIO 030225900012049836 PROYECTO CAFETERÍA C GAST</t>
  </si>
  <si>
    <t>EFE-02 ADQ. BIENES MUEBLES E INMUEBLES</t>
  </si>
  <si>
    <t>% SUB</t>
  </si>
  <si>
    <t>Bienes Inmuebles, Infraestructura y Construcciones en Proceso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</si>
  <si>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</si>
  <si>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</si>
  <si>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</si>
  <si>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31 de Marzo de 2018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</si>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</sst>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;\-#,##0.00;&quot; &quot;"/>
    <numFmt numFmtId="165" formatCode="#,##0.00_ ;\-#,##0.00\ "/>
    <numFmt numFmtId="166" formatCode="#,##0.000000000"/>
    <numFmt numFmtId="167" formatCode="#,##0;\-#,##0;&quot; 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</cellStyleXfs>
  <cellXfs count="170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/>
    <xf numFmtId="0" fontId="3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6" fillId="3" borderId="0" xfId="0" applyFont="1" applyFill="1" applyBorder="1"/>
    <xf numFmtId="0" fontId="3" fillId="3" borderId="1" xfId="0" applyFont="1" applyFill="1" applyBorder="1" applyAlignment="1"/>
    <xf numFmtId="0" fontId="3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6" fillId="3" borderId="1" xfId="0" applyFont="1" applyFill="1" applyBorder="1"/>
    <xf numFmtId="0" fontId="7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9" fillId="0" borderId="0" xfId="0" applyFont="1" applyBorder="1" applyAlignment="1">
      <alignment horizontal="left"/>
    </xf>
    <xf numFmtId="0" fontId="11" fillId="3" borderId="0" xfId="0" applyFont="1" applyFill="1" applyBorder="1"/>
    <xf numFmtId="0" fontId="10" fillId="3" borderId="0" xfId="0" applyFont="1" applyFill="1" applyBorder="1"/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164" fontId="5" fillId="3" borderId="3" xfId="0" applyNumberFormat="1" applyFont="1" applyFill="1" applyBorder="1"/>
    <xf numFmtId="49" fontId="3" fillId="3" borderId="4" xfId="0" applyNumberFormat="1" applyFont="1" applyFill="1" applyBorder="1" applyAlignment="1">
      <alignment horizontal="left"/>
    </xf>
    <xf numFmtId="164" fontId="5" fillId="3" borderId="4" xfId="0" applyNumberFormat="1" applyFont="1" applyFill="1" applyBorder="1"/>
    <xf numFmtId="43" fontId="3" fillId="2" borderId="2" xfId="1" applyFont="1" applyFill="1" applyBorder="1" applyAlignment="1">
      <alignment horizontal="center" vertical="center"/>
    </xf>
    <xf numFmtId="0" fontId="12" fillId="3" borderId="0" xfId="0" applyFont="1" applyFill="1" applyBorder="1"/>
    <xf numFmtId="164" fontId="2" fillId="3" borderId="3" xfId="0" applyNumberFormat="1" applyFont="1" applyFill="1" applyBorder="1"/>
    <xf numFmtId="164" fontId="2" fillId="3" borderId="4" xfId="0" applyNumberFormat="1" applyFont="1" applyFill="1" applyBorder="1"/>
    <xf numFmtId="49" fontId="3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/>
    <xf numFmtId="49" fontId="3" fillId="3" borderId="5" xfId="0" applyNumberFormat="1" applyFont="1" applyFill="1" applyBorder="1" applyAlignment="1">
      <alignment horizontal="left"/>
    </xf>
    <xf numFmtId="164" fontId="5" fillId="3" borderId="5" xfId="0" applyNumberFormat="1" applyFont="1" applyFill="1" applyBorder="1"/>
    <xf numFmtId="49" fontId="6" fillId="3" borderId="3" xfId="0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164" fontId="5" fillId="3" borderId="0" xfId="0" applyNumberFormat="1" applyFont="1" applyFill="1" applyBorder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left"/>
    </xf>
    <xf numFmtId="164" fontId="5" fillId="3" borderId="7" xfId="0" applyNumberFormat="1" applyFont="1" applyFill="1" applyBorder="1"/>
    <xf numFmtId="49" fontId="3" fillId="3" borderId="8" xfId="0" applyNumberFormat="1" applyFont="1" applyFill="1" applyBorder="1" applyAlignment="1">
      <alignment horizontal="left"/>
    </xf>
    <xf numFmtId="164" fontId="5" fillId="3" borderId="1" xfId="0" applyNumberFormat="1" applyFont="1" applyFill="1" applyBorder="1"/>
    <xf numFmtId="164" fontId="5" fillId="3" borderId="9" xfId="0" applyNumberFormat="1" applyFont="1" applyFill="1" applyBorder="1"/>
    <xf numFmtId="164" fontId="3" fillId="2" borderId="10" xfId="0" applyNumberFormat="1" applyFont="1" applyFill="1" applyBorder="1"/>
    <xf numFmtId="164" fontId="3" fillId="2" borderId="11" xfId="0" applyNumberFormat="1" applyFont="1" applyFill="1" applyBorder="1"/>
    <xf numFmtId="164" fontId="3" fillId="2" borderId="12" xfId="0" applyNumberFormat="1" applyFont="1" applyFill="1" applyBorder="1"/>
    <xf numFmtId="164" fontId="3" fillId="3" borderId="0" xfId="0" applyNumberFormat="1" applyFont="1" applyFill="1" applyBorder="1"/>
    <xf numFmtId="49" fontId="3" fillId="2" borderId="10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left"/>
    </xf>
    <xf numFmtId="164" fontId="2" fillId="3" borderId="5" xfId="0" applyNumberFormat="1" applyFont="1" applyFill="1" applyBorder="1"/>
    <xf numFmtId="164" fontId="10" fillId="3" borderId="3" xfId="0" applyNumberFormat="1" applyFont="1" applyFill="1" applyBorder="1"/>
    <xf numFmtId="0" fontId="0" fillId="0" borderId="4" xfId="0" applyBorder="1"/>
    <xf numFmtId="164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0" fontId="13" fillId="0" borderId="4" xfId="0" applyFont="1" applyBorder="1"/>
    <xf numFmtId="165" fontId="3" fillId="2" borderId="2" xfId="0" applyNumberFormat="1" applyFont="1" applyFill="1" applyBorder="1" applyAlignment="1">
      <alignment horizontal="center" vertical="center"/>
    </xf>
    <xf numFmtId="0" fontId="13" fillId="0" borderId="0" xfId="0" applyFont="1"/>
    <xf numFmtId="0" fontId="10" fillId="2" borderId="5" xfId="3" applyFont="1" applyFill="1" applyBorder="1" applyAlignment="1">
      <alignment horizontal="left" vertical="center" wrapText="1"/>
    </xf>
    <xf numFmtId="4" fontId="10" fillId="2" borderId="5" xfId="4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4" fontId="2" fillId="0" borderId="5" xfId="0" applyNumberFormat="1" applyFont="1" applyBorder="1" applyAlignment="1"/>
    <xf numFmtId="0" fontId="2" fillId="0" borderId="6" xfId="0" applyFont="1" applyFill="1" applyBorder="1" applyAlignment="1">
      <alignment wrapText="1"/>
    </xf>
    <xf numFmtId="4" fontId="2" fillId="0" borderId="3" xfId="0" applyNumberFormat="1" applyFont="1" applyFill="1" applyBorder="1" applyAlignment="1">
      <alignment wrapText="1"/>
    </xf>
    <xf numFmtId="4" fontId="2" fillId="0" borderId="3" xfId="4" applyNumberFormat="1" applyFont="1" applyBorder="1" applyAlignment="1"/>
    <xf numFmtId="0" fontId="2" fillId="3" borderId="6" xfId="0" applyFont="1" applyFill="1" applyBorder="1"/>
    <xf numFmtId="0" fontId="2" fillId="3" borderId="3" xfId="0" applyFont="1" applyFill="1" applyBorder="1"/>
    <xf numFmtId="0" fontId="2" fillId="3" borderId="8" xfId="0" applyFont="1" applyFill="1" applyBorder="1"/>
    <xf numFmtId="0" fontId="2" fillId="3" borderId="4" xfId="0" applyFont="1" applyFill="1" applyBorder="1"/>
    <xf numFmtId="49" fontId="3" fillId="3" borderId="14" xfId="0" applyNumberFormat="1" applyFont="1" applyFill="1" applyBorder="1" applyAlignment="1">
      <alignment horizontal="left"/>
    </xf>
    <xf numFmtId="49" fontId="2" fillId="0" borderId="5" xfId="0" applyNumberFormat="1" applyFont="1" applyFill="1" applyBorder="1" applyAlignment="1">
      <alignment wrapText="1"/>
    </xf>
    <xf numFmtId="4" fontId="2" fillId="0" borderId="15" xfId="4" applyNumberFormat="1" applyFont="1" applyFill="1" applyBorder="1" applyAlignment="1">
      <alignment wrapText="1"/>
    </xf>
    <xf numFmtId="4" fontId="2" fillId="0" borderId="5" xfId="4" applyNumberFormat="1" applyFont="1" applyFill="1" applyBorder="1" applyAlignment="1">
      <alignment wrapText="1"/>
    </xf>
    <xf numFmtId="49" fontId="2" fillId="0" borderId="6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4" fontId="2" fillId="0" borderId="0" xfId="4" applyNumberFormat="1" applyFont="1" applyFill="1" applyBorder="1" applyAlignment="1">
      <alignment wrapText="1"/>
    </xf>
    <xf numFmtId="4" fontId="2" fillId="0" borderId="3" xfId="4" applyNumberFormat="1" applyFont="1" applyFill="1" applyBorder="1" applyAlignment="1">
      <alignment wrapText="1"/>
    </xf>
    <xf numFmtId="49" fontId="2" fillId="0" borderId="8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1" xfId="4" applyNumberFormat="1" applyFont="1" applyFill="1" applyBorder="1" applyAlignment="1">
      <alignment wrapText="1"/>
    </xf>
    <xf numFmtId="4" fontId="2" fillId="0" borderId="4" xfId="4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6" fillId="3" borderId="14" xfId="0" applyNumberFormat="1" applyFont="1" applyFill="1" applyBorder="1" applyAlignment="1">
      <alignment horizontal="left"/>
    </xf>
    <xf numFmtId="43" fontId="2" fillId="0" borderId="5" xfId="1" applyFont="1" applyFill="1" applyBorder="1" applyAlignment="1">
      <alignment wrapText="1"/>
    </xf>
    <xf numFmtId="49" fontId="10" fillId="0" borderId="6" xfId="0" applyNumberFormat="1" applyFont="1" applyFill="1" applyBorder="1" applyAlignment="1">
      <alignment wrapText="1"/>
    </xf>
    <xf numFmtId="43" fontId="10" fillId="0" borderId="3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43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/>
    <xf numFmtId="0" fontId="10" fillId="2" borderId="2" xfId="3" applyFont="1" applyFill="1" applyBorder="1" applyAlignment="1">
      <alignment horizontal="left" vertical="center" wrapText="1"/>
    </xf>
    <xf numFmtId="4" fontId="10" fillId="2" borderId="2" xfId="4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left" wrapText="1"/>
    </xf>
    <xf numFmtId="49" fontId="6" fillId="3" borderId="5" xfId="0" applyNumberFormat="1" applyFont="1" applyFill="1" applyBorder="1" applyAlignment="1">
      <alignment horizontal="left" wrapText="1"/>
    </xf>
    <xf numFmtId="10" fontId="2" fillId="3" borderId="5" xfId="2" applyNumberFormat="1" applyFont="1" applyFill="1" applyBorder="1"/>
    <xf numFmtId="10" fontId="2" fillId="3" borderId="3" xfId="2" applyNumberFormat="1" applyFont="1" applyFill="1" applyBorder="1"/>
    <xf numFmtId="164" fontId="3" fillId="2" borderId="2" xfId="0" applyNumberFormat="1" applyFont="1" applyFill="1" applyBorder="1" applyAlignment="1">
      <alignment horizontal="right" vertical="center"/>
    </xf>
    <xf numFmtId="9" fontId="3" fillId="2" borderId="2" xfId="2" applyFont="1" applyFill="1" applyBorder="1" applyAlignment="1">
      <alignment horizontal="right" vertical="center"/>
    </xf>
    <xf numFmtId="0" fontId="10" fillId="2" borderId="5" xfId="3" applyFont="1" applyFill="1" applyBorder="1" applyAlignment="1">
      <alignment horizontal="center" vertical="center" wrapText="1"/>
    </xf>
    <xf numFmtId="164" fontId="2" fillId="3" borderId="16" xfId="0" applyNumberFormat="1" applyFont="1" applyFill="1" applyBorder="1"/>
    <xf numFmtId="49" fontId="6" fillId="3" borderId="6" xfId="0" applyNumberFormat="1" applyFont="1" applyFill="1" applyBorder="1" applyAlignment="1">
      <alignment horizontal="left"/>
    </xf>
    <xf numFmtId="164" fontId="2" fillId="3" borderId="7" xfId="0" applyNumberFormat="1" applyFont="1" applyFill="1" applyBorder="1"/>
    <xf numFmtId="164" fontId="2" fillId="3" borderId="9" xfId="0" applyNumberFormat="1" applyFont="1" applyFill="1" applyBorder="1"/>
    <xf numFmtId="49" fontId="3" fillId="2" borderId="11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vertical="center"/>
    </xf>
    <xf numFmtId="0" fontId="10" fillId="2" borderId="2" xfId="3" applyFont="1" applyFill="1" applyBorder="1" applyAlignment="1">
      <alignment horizontal="center" vertical="center" wrapText="1"/>
    </xf>
    <xf numFmtId="39" fontId="2" fillId="3" borderId="3" xfId="1" applyNumberFormat="1" applyFont="1" applyFill="1" applyBorder="1"/>
    <xf numFmtId="164" fontId="2" fillId="3" borderId="0" xfId="0" applyNumberFormat="1" applyFont="1" applyFill="1" applyBorder="1"/>
    <xf numFmtId="0" fontId="10" fillId="0" borderId="0" xfId="0" applyFont="1" applyAlignment="1">
      <alignment horizontal="center" wrapText="1"/>
    </xf>
    <xf numFmtId="0" fontId="2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4" fontId="2" fillId="3" borderId="0" xfId="0" applyNumberFormat="1" applyFont="1" applyFill="1" applyBorder="1"/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0" fontId="15" fillId="0" borderId="2" xfId="0" applyFont="1" applyBorder="1" applyAlignment="1">
      <alignment vertical="center" wrapText="1"/>
    </xf>
    <xf numFmtId="0" fontId="2" fillId="0" borderId="2" xfId="0" applyFont="1" applyBorder="1"/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3" borderId="0" xfId="0" applyFont="1" applyFill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3" fontId="16" fillId="0" borderId="2" xfId="1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43" fontId="15" fillId="2" borderId="2" xfId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4" fontId="2" fillId="3" borderId="0" xfId="0" applyNumberFormat="1" applyFont="1" applyFill="1"/>
    <xf numFmtId="0" fontId="17" fillId="0" borderId="0" xfId="0" applyFont="1"/>
    <xf numFmtId="0" fontId="16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" fontId="16" fillId="0" borderId="2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43" fontId="2" fillId="3" borderId="0" xfId="1" applyNumberFormat="1" applyFont="1" applyFill="1" applyBorder="1"/>
    <xf numFmtId="166" fontId="2" fillId="3" borderId="0" xfId="0" applyNumberFormat="1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7" fontId="2" fillId="3" borderId="16" xfId="0" applyNumberFormat="1" applyFont="1" applyFill="1" applyBorder="1"/>
    <xf numFmtId="167" fontId="2" fillId="3" borderId="7" xfId="0" applyNumberFormat="1" applyFont="1" applyFill="1" applyBorder="1"/>
    <xf numFmtId="167" fontId="3" fillId="3" borderId="9" xfId="0" applyNumberFormat="1" applyFont="1" applyFill="1" applyBorder="1"/>
    <xf numFmtId="164" fontId="3" fillId="3" borderId="9" xfId="0" applyNumberFormat="1" applyFont="1" applyFill="1" applyBorder="1"/>
    <xf numFmtId="0" fontId="18" fillId="3" borderId="0" xfId="0" applyFont="1" applyFill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5">
    <cellStyle name="Millares" xfId="1" builtinId="3"/>
    <cellStyle name="Millares 2" xfId="4"/>
    <cellStyle name="Normal" xfId="0" builtinId="0"/>
    <cellStyle name="Normal 2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80"/>
  <sheetViews>
    <sheetView showGridLines="0" tabSelected="1" topLeftCell="A192" zoomScale="85" zoomScaleNormal="85" workbookViewId="0">
      <selection activeCell="C207" sqref="C207"/>
    </sheetView>
  </sheetViews>
  <sheetFormatPr baseColWidth="10" defaultColWidth="11.44140625" defaultRowHeight="13.2"/>
  <cols>
    <col min="1" max="1" width="11.44140625" style="2"/>
    <col min="2" max="2" width="70.33203125" style="2" customWidth="1"/>
    <col min="3" max="6" width="26.6640625" style="2" customWidth="1"/>
    <col min="7" max="7" width="14.88671875" style="2" bestFit="1" customWidth="1"/>
    <col min="8" max="16384" width="11.44140625" style="2"/>
  </cols>
  <sheetData>
    <row r="2" spans="1:12" ht="4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" customHeight="1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3.8">
      <c r="B5" s="4"/>
      <c r="C5" s="5"/>
      <c r="D5" s="6"/>
      <c r="E5" s="6"/>
      <c r="F5" s="6"/>
    </row>
    <row r="7" spans="1:12">
      <c r="B7" s="7"/>
      <c r="C7" s="8"/>
      <c r="D7" s="9"/>
      <c r="E7" s="10"/>
      <c r="F7" s="11"/>
      <c r="G7" s="7" t="s">
        <v>2</v>
      </c>
      <c r="H7" s="12" t="s">
        <v>3</v>
      </c>
      <c r="I7" s="13"/>
      <c r="J7" s="14"/>
      <c r="K7" s="15"/>
      <c r="L7" s="14"/>
    </row>
    <row r="9" spans="1:12" ht="13.8">
      <c r="A9" s="16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>
      <c r="B10" s="17"/>
      <c r="C10" s="8"/>
      <c r="D10" s="9"/>
      <c r="E10" s="10"/>
      <c r="F10" s="11"/>
    </row>
    <row r="11" spans="1:12">
      <c r="B11" s="18" t="s">
        <v>5</v>
      </c>
      <c r="C11" s="19"/>
      <c r="D11" s="6"/>
      <c r="E11" s="6"/>
      <c r="F11" s="6"/>
    </row>
    <row r="12" spans="1:12" ht="13.8">
      <c r="B12" s="20"/>
      <c r="C12" s="5"/>
      <c r="D12" s="6"/>
      <c r="E12" s="6"/>
      <c r="F12" s="6"/>
    </row>
    <row r="13" spans="1:12" ht="13.8">
      <c r="B13" s="21" t="s">
        <v>6</v>
      </c>
      <c r="C13" s="5"/>
      <c r="D13" s="6"/>
      <c r="E13" s="6"/>
      <c r="F13" s="6"/>
    </row>
    <row r="14" spans="1:12" ht="13.8">
      <c r="C14" s="5"/>
    </row>
    <row r="15" spans="1:12">
      <c r="B15" s="22" t="s">
        <v>7</v>
      </c>
      <c r="C15" s="10"/>
      <c r="D15" s="10"/>
      <c r="E15" s="10"/>
    </row>
    <row r="16" spans="1:12">
      <c r="B16" s="23"/>
      <c r="C16" s="10"/>
      <c r="D16" s="10"/>
      <c r="E16" s="10"/>
    </row>
    <row r="17" spans="2:5" ht="20.25" customHeight="1">
      <c r="B17" s="24" t="s">
        <v>8</v>
      </c>
      <c r="C17" s="25" t="s">
        <v>9</v>
      </c>
      <c r="D17" s="25" t="s">
        <v>10</v>
      </c>
      <c r="E17" s="25" t="s">
        <v>11</v>
      </c>
    </row>
    <row r="18" spans="2:5" ht="13.8">
      <c r="B18" s="26"/>
      <c r="C18" s="27"/>
      <c r="D18" s="27">
        <v>0</v>
      </c>
      <c r="E18" s="27">
        <v>0</v>
      </c>
    </row>
    <row r="19" spans="2:5" ht="13.8">
      <c r="B19" s="26" t="s">
        <v>12</v>
      </c>
      <c r="C19" s="27">
        <v>1112767.8</v>
      </c>
      <c r="D19" s="27"/>
      <c r="E19" s="27"/>
    </row>
    <row r="20" spans="2:5" ht="13.8">
      <c r="B20" s="26" t="s">
        <v>13</v>
      </c>
      <c r="C20" s="27">
        <v>3400637.56</v>
      </c>
      <c r="D20" s="27"/>
      <c r="E20" s="27"/>
    </row>
    <row r="21" spans="2:5" ht="13.8">
      <c r="B21" s="26" t="s">
        <v>14</v>
      </c>
      <c r="C21" s="27">
        <v>23890186.829999998</v>
      </c>
      <c r="D21" s="27"/>
      <c r="E21" s="27"/>
    </row>
    <row r="22" spans="2:5" ht="13.8">
      <c r="B22" s="26" t="s">
        <v>15</v>
      </c>
      <c r="C22" s="27">
        <v>486122.5</v>
      </c>
      <c r="D22" s="27"/>
      <c r="E22" s="27"/>
    </row>
    <row r="23" spans="2:5" ht="13.8">
      <c r="B23" s="26" t="s">
        <v>16</v>
      </c>
      <c r="C23" s="27">
        <v>316785.28999999998</v>
      </c>
      <c r="D23" s="27"/>
      <c r="E23" s="27"/>
    </row>
    <row r="24" spans="2:5" ht="13.8">
      <c r="B24" s="26" t="s">
        <v>17</v>
      </c>
      <c r="C24" s="27">
        <v>3898385.4</v>
      </c>
      <c r="D24" s="27"/>
      <c r="E24" s="27"/>
    </row>
    <row r="25" spans="2:5" ht="13.8">
      <c r="B25" s="26" t="s">
        <v>18</v>
      </c>
      <c r="C25" s="27">
        <v>6495856.4699999997</v>
      </c>
      <c r="D25" s="27"/>
      <c r="E25" s="27"/>
    </row>
    <row r="26" spans="2:5" ht="13.8">
      <c r="B26" s="26" t="s">
        <v>19</v>
      </c>
      <c r="C26" s="27">
        <v>4040617.91</v>
      </c>
      <c r="D26" s="27"/>
      <c r="E26" s="27"/>
    </row>
    <row r="27" spans="2:5" ht="13.8">
      <c r="B27" s="26" t="s">
        <v>20</v>
      </c>
      <c r="C27" s="27">
        <v>1284243.3400000001</v>
      </c>
      <c r="D27" s="27"/>
      <c r="E27" s="27"/>
    </row>
    <row r="28" spans="2:5" ht="13.8">
      <c r="B28" s="26" t="s">
        <v>21</v>
      </c>
      <c r="C28" s="27">
        <v>10826.8</v>
      </c>
      <c r="D28" s="27"/>
      <c r="E28" s="27"/>
    </row>
    <row r="29" spans="2:5" ht="13.8">
      <c r="B29" s="26" t="s">
        <v>22</v>
      </c>
      <c r="C29" s="27">
        <v>6097.86</v>
      </c>
      <c r="D29" s="27"/>
      <c r="E29" s="27"/>
    </row>
    <row r="30" spans="2:5" ht="13.8">
      <c r="B30" s="26" t="s">
        <v>23</v>
      </c>
      <c r="C30" s="27">
        <v>2317.8200000000002</v>
      </c>
      <c r="D30" s="27"/>
      <c r="E30" s="27"/>
    </row>
    <row r="31" spans="2:5" ht="13.8">
      <c r="B31" s="26"/>
      <c r="C31" s="27"/>
      <c r="D31" s="27"/>
      <c r="E31" s="27"/>
    </row>
    <row r="32" spans="2:5" ht="13.8">
      <c r="B32" s="26"/>
      <c r="C32" s="27"/>
      <c r="D32" s="27"/>
      <c r="E32" s="27"/>
    </row>
    <row r="33" spans="2:5" ht="13.8">
      <c r="B33" s="26"/>
      <c r="C33" s="27"/>
      <c r="D33" s="27">
        <v>0</v>
      </c>
      <c r="E33" s="27">
        <v>0</v>
      </c>
    </row>
    <row r="34" spans="2:5" ht="13.8">
      <c r="B34" s="28"/>
      <c r="C34" s="29"/>
      <c r="D34" s="29">
        <v>0</v>
      </c>
      <c r="E34" s="29">
        <v>0</v>
      </c>
    </row>
    <row r="35" spans="2:5">
      <c r="B35" s="23"/>
      <c r="C35" s="30">
        <f>SUM(C18:C34)</f>
        <v>44944845.579999991</v>
      </c>
      <c r="D35" s="25"/>
      <c r="E35" s="25"/>
    </row>
    <row r="36" spans="2:5">
      <c r="B36" s="23"/>
      <c r="C36" s="10"/>
      <c r="D36" s="10"/>
      <c r="E36" s="10"/>
    </row>
    <row r="37" spans="2:5">
      <c r="B37" s="23"/>
      <c r="C37" s="10"/>
      <c r="D37" s="10"/>
      <c r="E37" s="10"/>
    </row>
    <row r="38" spans="2:5">
      <c r="B38" s="23"/>
      <c r="C38" s="10"/>
      <c r="D38" s="10"/>
      <c r="E38" s="10"/>
    </row>
    <row r="39" spans="2:5">
      <c r="B39" s="22" t="s">
        <v>24</v>
      </c>
      <c r="C39" s="31"/>
      <c r="D39" s="10"/>
      <c r="E39" s="10"/>
    </row>
    <row r="41" spans="2:5" ht="18.75" customHeight="1">
      <c r="B41" s="24" t="s">
        <v>25</v>
      </c>
      <c r="C41" s="25" t="s">
        <v>9</v>
      </c>
      <c r="D41" s="25" t="s">
        <v>26</v>
      </c>
      <c r="E41" s="25" t="s">
        <v>27</v>
      </c>
    </row>
    <row r="42" spans="2:5">
      <c r="B42" s="26" t="s">
        <v>28</v>
      </c>
      <c r="C42" s="32">
        <v>4376240.9400000004</v>
      </c>
      <c r="D42" s="32">
        <v>4376240.9400000004</v>
      </c>
      <c r="E42" s="32">
        <v>4336306.3</v>
      </c>
    </row>
    <row r="43" spans="2:5">
      <c r="B43" s="26"/>
      <c r="C43" s="32"/>
      <c r="D43" s="32"/>
      <c r="E43" s="32"/>
    </row>
    <row r="44" spans="2:5" ht="14.25" customHeight="1">
      <c r="B44" s="26"/>
      <c r="C44" s="32"/>
      <c r="D44" s="32"/>
      <c r="E44" s="32"/>
    </row>
    <row r="45" spans="2:5" ht="14.25" customHeight="1">
      <c r="B45" s="26"/>
      <c r="C45" s="32"/>
      <c r="D45" s="32"/>
      <c r="E45" s="32"/>
    </row>
    <row r="46" spans="2:5" ht="14.25" customHeight="1">
      <c r="B46" s="28"/>
      <c r="C46" s="33"/>
      <c r="D46" s="33"/>
      <c r="E46" s="33"/>
    </row>
    <row r="47" spans="2:5" ht="14.25" customHeight="1">
      <c r="C47" s="30">
        <f>SUM(C42:C46)</f>
        <v>4376240.9400000004</v>
      </c>
      <c r="D47" s="30">
        <f t="shared" ref="D47:E47" si="0">SUM(D42:D46)</f>
        <v>4376240.9400000004</v>
      </c>
      <c r="E47" s="30">
        <f t="shared" si="0"/>
        <v>4336306.3</v>
      </c>
    </row>
    <row r="48" spans="2:5" ht="14.25" customHeight="1">
      <c r="C48" s="34"/>
      <c r="D48" s="34"/>
      <c r="E48" s="34"/>
    </row>
    <row r="49" spans="2:6" ht="14.25" customHeight="1"/>
    <row r="50" spans="2:6" ht="23.25" customHeight="1">
      <c r="B50" s="24" t="s">
        <v>29</v>
      </c>
      <c r="C50" s="25" t="s">
        <v>9</v>
      </c>
      <c r="D50" s="25" t="s">
        <v>30</v>
      </c>
      <c r="E50" s="25" t="s">
        <v>31</v>
      </c>
      <c r="F50" s="25" t="s">
        <v>32</v>
      </c>
    </row>
    <row r="51" spans="2:6" ht="14.25" customHeight="1">
      <c r="B51" s="26"/>
      <c r="C51" s="32"/>
      <c r="D51" s="32"/>
      <c r="E51" s="32"/>
      <c r="F51" s="32"/>
    </row>
    <row r="52" spans="2:6" ht="14.25" customHeight="1">
      <c r="B52" s="26" t="s">
        <v>33</v>
      </c>
      <c r="C52" s="32">
        <v>575383.06000000006</v>
      </c>
      <c r="D52" s="32">
        <v>575383.06000000006</v>
      </c>
      <c r="E52" s="32"/>
      <c r="F52" s="32"/>
    </row>
    <row r="53" spans="2:6" ht="14.25" customHeight="1">
      <c r="B53" s="26" t="s">
        <v>34</v>
      </c>
      <c r="C53" s="32">
        <v>258397.65</v>
      </c>
      <c r="D53" s="32">
        <v>258397.65</v>
      </c>
      <c r="E53" s="32"/>
      <c r="F53" s="32"/>
    </row>
    <row r="54" spans="2:6" ht="14.25" customHeight="1">
      <c r="B54" s="26" t="s">
        <v>35</v>
      </c>
      <c r="C54" s="32">
        <v>12329.48</v>
      </c>
      <c r="D54" s="32">
        <v>12329.48</v>
      </c>
      <c r="E54" s="32"/>
      <c r="F54" s="32"/>
    </row>
    <row r="55" spans="2:6" ht="14.25" customHeight="1">
      <c r="B55" s="26" t="s">
        <v>36</v>
      </c>
      <c r="C55" s="32">
        <v>51172967.450000003</v>
      </c>
      <c r="D55" s="32">
        <v>51172967.450000003</v>
      </c>
      <c r="E55" s="32"/>
      <c r="F55" s="32"/>
    </row>
    <row r="56" spans="2:6" ht="14.25" customHeight="1">
      <c r="B56" s="26" t="s">
        <v>37</v>
      </c>
      <c r="C56" s="32">
        <v>13246.36</v>
      </c>
      <c r="D56" s="32">
        <v>13246.36</v>
      </c>
      <c r="E56" s="32"/>
      <c r="F56" s="32"/>
    </row>
    <row r="57" spans="2:6" ht="14.25" customHeight="1">
      <c r="B57" s="26" t="s">
        <v>38</v>
      </c>
      <c r="C57" s="32">
        <v>10845641.43</v>
      </c>
      <c r="D57" s="32">
        <v>10845641.43</v>
      </c>
      <c r="E57" s="32"/>
      <c r="F57" s="32"/>
    </row>
    <row r="58" spans="2:6" ht="14.25" customHeight="1">
      <c r="B58" s="28"/>
      <c r="C58" s="33"/>
      <c r="D58" s="33"/>
      <c r="E58" s="33"/>
      <c r="F58" s="33"/>
    </row>
    <row r="59" spans="2:6" ht="14.25" customHeight="1">
      <c r="C59" s="30">
        <f>SUM(C50:C58)</f>
        <v>62877965.43</v>
      </c>
      <c r="D59" s="30">
        <f>SUM(D50:D58)</f>
        <v>62877965.43</v>
      </c>
      <c r="E59" s="25">
        <f t="shared" ref="E59:F59" si="1">SUM(E50:E58)</f>
        <v>0</v>
      </c>
      <c r="F59" s="25">
        <f t="shared" si="1"/>
        <v>0</v>
      </c>
    </row>
    <row r="60" spans="2:6" ht="14.25" customHeight="1"/>
    <row r="61" spans="2:6" ht="14.25" customHeight="1"/>
    <row r="62" spans="2:6" ht="14.25" customHeight="1"/>
    <row r="63" spans="2:6" ht="14.25" customHeight="1">
      <c r="B63" s="22" t="s">
        <v>39</v>
      </c>
    </row>
    <row r="64" spans="2:6" ht="14.25" customHeight="1">
      <c r="B64" s="35"/>
    </row>
    <row r="65" spans="2:7" ht="24" customHeight="1">
      <c r="B65" s="24" t="s">
        <v>40</v>
      </c>
      <c r="C65" s="25" t="s">
        <v>9</v>
      </c>
      <c r="D65" s="25" t="s">
        <v>41</v>
      </c>
    </row>
    <row r="66" spans="2:7" ht="14.25" customHeight="1">
      <c r="B66" s="36"/>
      <c r="C66" s="37"/>
      <c r="D66" s="37">
        <v>0</v>
      </c>
    </row>
    <row r="67" spans="2:7" ht="14.25" customHeight="1">
      <c r="B67" s="38" t="s">
        <v>42</v>
      </c>
      <c r="C67" s="32">
        <v>865.89</v>
      </c>
      <c r="D67" s="27"/>
    </row>
    <row r="68" spans="2:7" ht="14.25" customHeight="1">
      <c r="B68" s="38" t="s">
        <v>43</v>
      </c>
      <c r="C68" s="32">
        <v>238922.23</v>
      </c>
      <c r="D68" s="27"/>
    </row>
    <row r="69" spans="2:7" ht="14.25" customHeight="1">
      <c r="B69" s="38" t="s">
        <v>44</v>
      </c>
      <c r="C69" s="32">
        <v>126000</v>
      </c>
      <c r="D69" s="27"/>
    </row>
    <row r="70" spans="2:7" ht="14.25" customHeight="1">
      <c r="B70" s="38" t="s">
        <v>45</v>
      </c>
      <c r="C70" s="32">
        <v>132575.46</v>
      </c>
      <c r="D70" s="27"/>
    </row>
    <row r="71" spans="2:7" ht="14.25" customHeight="1">
      <c r="B71" s="38" t="s">
        <v>46</v>
      </c>
      <c r="C71" s="32">
        <v>1753.92</v>
      </c>
      <c r="D71" s="27"/>
    </row>
    <row r="72" spans="2:7" ht="14.25" customHeight="1">
      <c r="B72" s="28"/>
      <c r="C72" s="29"/>
      <c r="D72" s="29">
        <v>0</v>
      </c>
    </row>
    <row r="73" spans="2:7" ht="14.25" customHeight="1">
      <c r="B73" s="39"/>
      <c r="C73" s="30">
        <f>SUM(C65:C72)</f>
        <v>500117.49999999994</v>
      </c>
      <c r="D73" s="25"/>
    </row>
    <row r="74" spans="2:7" ht="14.25" customHeight="1">
      <c r="B74" s="39"/>
      <c r="C74" s="40"/>
      <c r="D74" s="40"/>
    </row>
    <row r="75" spans="2:7" ht="9.75" customHeight="1">
      <c r="B75" s="39"/>
      <c r="C75" s="40"/>
      <c r="D75" s="40"/>
    </row>
    <row r="76" spans="2:7" ht="14.25" customHeight="1"/>
    <row r="77" spans="2:7" ht="14.25" customHeight="1">
      <c r="B77" s="22" t="s">
        <v>47</v>
      </c>
    </row>
    <row r="78" spans="2:7" ht="14.25" customHeight="1">
      <c r="B78" s="35"/>
    </row>
    <row r="79" spans="2:7" ht="27.75" customHeight="1">
      <c r="B79" s="24" t="s">
        <v>48</v>
      </c>
      <c r="C79" s="25" t="s">
        <v>9</v>
      </c>
      <c r="D79" s="25" t="s">
        <v>10</v>
      </c>
      <c r="E79" s="25" t="s">
        <v>49</v>
      </c>
      <c r="F79" s="41" t="s">
        <v>50</v>
      </c>
      <c r="G79" s="25" t="s">
        <v>51</v>
      </c>
    </row>
    <row r="80" spans="2:7" ht="14.25" customHeight="1">
      <c r="B80" s="42"/>
      <c r="C80" s="40"/>
      <c r="D80" s="40">
        <v>0</v>
      </c>
      <c r="E80" s="40">
        <v>0</v>
      </c>
      <c r="F80" s="40">
        <v>0</v>
      </c>
      <c r="G80" s="43">
        <v>0</v>
      </c>
    </row>
    <row r="81" spans="2:7" ht="14.25" customHeight="1">
      <c r="B81" s="42"/>
      <c r="C81" s="40"/>
      <c r="D81" s="40">
        <v>0</v>
      </c>
      <c r="E81" s="40">
        <v>0</v>
      </c>
      <c r="F81" s="40">
        <v>0</v>
      </c>
      <c r="G81" s="43">
        <v>0</v>
      </c>
    </row>
    <row r="82" spans="2:7" ht="14.25" customHeight="1">
      <c r="B82" s="42" t="s">
        <v>52</v>
      </c>
      <c r="C82" s="40"/>
      <c r="D82" s="40">
        <v>0</v>
      </c>
      <c r="E82" s="40">
        <v>0</v>
      </c>
      <c r="F82" s="40">
        <v>0</v>
      </c>
      <c r="G82" s="43">
        <v>0</v>
      </c>
    </row>
    <row r="83" spans="2:7" ht="14.25" customHeight="1">
      <c r="B83" s="44"/>
      <c r="C83" s="45"/>
      <c r="D83" s="45">
        <v>0</v>
      </c>
      <c r="E83" s="45">
        <v>0</v>
      </c>
      <c r="F83" s="45">
        <v>0</v>
      </c>
      <c r="G83" s="46">
        <v>0</v>
      </c>
    </row>
    <row r="84" spans="2:7" ht="15" customHeight="1">
      <c r="B84" s="39"/>
      <c r="C84" s="25">
        <f>SUM(C79:C83)</f>
        <v>0</v>
      </c>
      <c r="D84" s="47">
        <v>0</v>
      </c>
      <c r="E84" s="48">
        <v>0</v>
      </c>
      <c r="F84" s="48">
        <v>0</v>
      </c>
      <c r="G84" s="49">
        <v>0</v>
      </c>
    </row>
    <row r="85" spans="2:7">
      <c r="B85" s="39"/>
      <c r="C85" s="50"/>
      <c r="D85" s="50"/>
      <c r="E85" s="50"/>
      <c r="F85" s="50"/>
      <c r="G85" s="50"/>
    </row>
    <row r="86" spans="2:7">
      <c r="B86" s="39"/>
      <c r="C86" s="50"/>
      <c r="D86" s="50"/>
      <c r="E86" s="50"/>
      <c r="F86" s="50"/>
      <c r="G86" s="50"/>
    </row>
    <row r="87" spans="2:7">
      <c r="B87" s="39"/>
      <c r="C87" s="50"/>
      <c r="D87" s="50"/>
      <c r="E87" s="50"/>
      <c r="F87" s="50"/>
      <c r="G87" s="50"/>
    </row>
    <row r="88" spans="2:7" ht="26.25" customHeight="1">
      <c r="B88" s="24" t="s">
        <v>53</v>
      </c>
      <c r="C88" s="25" t="s">
        <v>9</v>
      </c>
      <c r="D88" s="25" t="s">
        <v>10</v>
      </c>
      <c r="E88" s="25" t="s">
        <v>54</v>
      </c>
      <c r="F88" s="50"/>
      <c r="G88" s="50"/>
    </row>
    <row r="89" spans="2:7" ht="13.8">
      <c r="B89" s="36"/>
      <c r="C89" s="43"/>
      <c r="D89" s="27">
        <v>0</v>
      </c>
      <c r="E89" s="27">
        <v>0</v>
      </c>
      <c r="F89" s="50"/>
      <c r="G89" s="50"/>
    </row>
    <row r="90" spans="2:7" ht="13.8">
      <c r="B90" s="26" t="s">
        <v>52</v>
      </c>
      <c r="C90" s="43"/>
      <c r="D90" s="27"/>
      <c r="E90" s="27"/>
      <c r="F90" s="50"/>
      <c r="G90" s="50"/>
    </row>
    <row r="91" spans="2:7" ht="13.8">
      <c r="B91" s="28"/>
      <c r="C91" s="43"/>
      <c r="D91" s="27">
        <v>0</v>
      </c>
      <c r="E91" s="27">
        <v>0</v>
      </c>
      <c r="F91" s="50"/>
      <c r="G91" s="50"/>
    </row>
    <row r="92" spans="2:7" ht="16.5" customHeight="1">
      <c r="B92" s="39"/>
      <c r="C92" s="25">
        <f>SUM(C89:C91)</f>
        <v>0</v>
      </c>
      <c r="D92" s="51"/>
      <c r="E92" s="52"/>
      <c r="F92" s="50"/>
      <c r="G92" s="50"/>
    </row>
    <row r="93" spans="2:7">
      <c r="B93" s="39"/>
      <c r="C93" s="50"/>
      <c r="D93" s="50"/>
      <c r="E93" s="50"/>
      <c r="F93" s="50"/>
      <c r="G93" s="50"/>
    </row>
    <row r="94" spans="2:7">
      <c r="B94" s="39"/>
      <c r="C94" s="50"/>
      <c r="D94" s="50"/>
      <c r="E94" s="50"/>
      <c r="F94" s="50"/>
      <c r="G94" s="50"/>
    </row>
    <row r="95" spans="2:7">
      <c r="B95" s="39"/>
      <c r="C95" s="50"/>
      <c r="D95" s="50"/>
      <c r="E95" s="50"/>
      <c r="F95" s="50"/>
      <c r="G95" s="50"/>
    </row>
    <row r="96" spans="2:7">
      <c r="B96" s="39"/>
      <c r="C96" s="50"/>
      <c r="D96" s="50"/>
      <c r="E96" s="50"/>
      <c r="F96" s="50"/>
      <c r="G96" s="50"/>
    </row>
    <row r="97" spans="2:6">
      <c r="B97" s="35"/>
    </row>
    <row r="98" spans="2:6">
      <c r="B98" s="22" t="s">
        <v>55</v>
      </c>
    </row>
    <row r="100" spans="2:6">
      <c r="B100" s="35"/>
    </row>
    <row r="101" spans="2:6" ht="24" customHeight="1">
      <c r="B101" s="24" t="s">
        <v>56</v>
      </c>
      <c r="C101" s="25" t="s">
        <v>57</v>
      </c>
      <c r="D101" s="25" t="s">
        <v>58</v>
      </c>
      <c r="E101" s="25" t="s">
        <v>59</v>
      </c>
      <c r="F101" s="25" t="s">
        <v>60</v>
      </c>
    </row>
    <row r="102" spans="2:6">
      <c r="B102" s="53" t="s">
        <v>61</v>
      </c>
      <c r="C102" s="54">
        <v>22333764.199999999</v>
      </c>
      <c r="D102" s="54">
        <v>22333764.199999999</v>
      </c>
      <c r="E102" s="54">
        <v>0</v>
      </c>
      <c r="F102" s="54">
        <v>0</v>
      </c>
    </row>
    <row r="103" spans="2:6">
      <c r="B103" s="38" t="s">
        <v>62</v>
      </c>
      <c r="C103" s="32">
        <v>157256799.63999999</v>
      </c>
      <c r="D103" s="32">
        <v>157256799.63999999</v>
      </c>
      <c r="E103" s="32">
        <v>0</v>
      </c>
      <c r="F103" s="32"/>
    </row>
    <row r="104" spans="2:6">
      <c r="B104" s="38" t="s">
        <v>63</v>
      </c>
      <c r="C104" s="32">
        <v>5027372.62</v>
      </c>
      <c r="D104" s="32">
        <v>5027372.62</v>
      </c>
      <c r="E104" s="32">
        <v>0</v>
      </c>
      <c r="F104" s="32"/>
    </row>
    <row r="105" spans="2:6">
      <c r="B105" s="38" t="s">
        <v>64</v>
      </c>
      <c r="C105" s="32">
        <v>52371394.399999999</v>
      </c>
      <c r="D105" s="32">
        <v>52371394.399999999</v>
      </c>
      <c r="E105" s="32">
        <v>0</v>
      </c>
      <c r="F105" s="32"/>
    </row>
    <row r="106" spans="2:6">
      <c r="B106" s="38" t="s">
        <v>65</v>
      </c>
      <c r="C106" s="32">
        <v>15332358.550000001</v>
      </c>
      <c r="D106" s="32">
        <v>15332358.550000001</v>
      </c>
      <c r="E106" s="32">
        <v>0</v>
      </c>
      <c r="F106" s="32"/>
    </row>
    <row r="107" spans="2:6">
      <c r="B107" s="38" t="s">
        <v>66</v>
      </c>
      <c r="C107" s="32">
        <v>2402182.86</v>
      </c>
      <c r="D107" s="32">
        <v>2402182.86</v>
      </c>
      <c r="E107" s="32">
        <v>0</v>
      </c>
      <c r="F107" s="32"/>
    </row>
    <row r="108" spans="2:6">
      <c r="B108" s="38" t="s">
        <v>67</v>
      </c>
      <c r="C108" s="32">
        <v>8539634.3399999999</v>
      </c>
      <c r="D108" s="32">
        <v>8539634.3399999999</v>
      </c>
      <c r="E108" s="32">
        <v>0</v>
      </c>
      <c r="F108" s="32"/>
    </row>
    <row r="109" spans="2:6">
      <c r="B109" s="38" t="s">
        <v>68</v>
      </c>
      <c r="C109" s="32">
        <v>14827270.279999999</v>
      </c>
      <c r="D109" s="32">
        <v>14827270.279999999</v>
      </c>
      <c r="E109" s="32">
        <v>0</v>
      </c>
      <c r="F109" s="32"/>
    </row>
    <row r="110" spans="2:6">
      <c r="B110" s="38" t="s">
        <v>69</v>
      </c>
      <c r="C110" s="32">
        <v>384490.27</v>
      </c>
      <c r="D110" s="32">
        <v>384490.27</v>
      </c>
      <c r="E110" s="32">
        <v>0</v>
      </c>
      <c r="F110" s="32"/>
    </row>
    <row r="111" spans="2:6">
      <c r="B111" s="38" t="s">
        <v>70</v>
      </c>
      <c r="C111" s="32">
        <v>37474997.399999999</v>
      </c>
      <c r="D111" s="32">
        <v>37474997.399999999</v>
      </c>
      <c r="E111" s="32">
        <v>0</v>
      </c>
      <c r="F111" s="32"/>
    </row>
    <row r="112" spans="2:6">
      <c r="B112" s="38" t="s">
        <v>71</v>
      </c>
      <c r="C112" s="32">
        <v>43314695.369999997</v>
      </c>
      <c r="D112" s="32">
        <v>43314695.369999997</v>
      </c>
      <c r="E112" s="32">
        <v>0</v>
      </c>
      <c r="F112" s="32"/>
    </row>
    <row r="113" spans="2:6">
      <c r="B113" s="38" t="s">
        <v>72</v>
      </c>
      <c r="C113" s="32">
        <v>2774174.01</v>
      </c>
      <c r="D113" s="32">
        <v>2774174.01</v>
      </c>
      <c r="E113" s="32">
        <v>0</v>
      </c>
      <c r="F113" s="32"/>
    </row>
    <row r="114" spans="2:6">
      <c r="B114" s="38" t="s">
        <v>73</v>
      </c>
      <c r="C114" s="32">
        <v>6170323.4699999997</v>
      </c>
      <c r="D114" s="32">
        <v>6170323.4699999997</v>
      </c>
      <c r="E114" s="32">
        <v>0</v>
      </c>
      <c r="F114" s="32"/>
    </row>
    <row r="115" spans="2:6">
      <c r="B115" s="38" t="s">
        <v>74</v>
      </c>
      <c r="C115" s="32">
        <v>3001193.94</v>
      </c>
      <c r="D115" s="32">
        <v>3001193.94</v>
      </c>
      <c r="E115" s="32">
        <v>0</v>
      </c>
      <c r="F115" s="32"/>
    </row>
    <row r="116" spans="2:6">
      <c r="B116" s="38" t="s">
        <v>75</v>
      </c>
      <c r="C116" s="32">
        <v>74202.34</v>
      </c>
      <c r="D116" s="32">
        <v>74202.34</v>
      </c>
      <c r="E116" s="32">
        <v>0</v>
      </c>
      <c r="F116" s="32"/>
    </row>
    <row r="117" spans="2:6">
      <c r="B117" s="38" t="s">
        <v>76</v>
      </c>
      <c r="C117" s="32">
        <v>1610406.5</v>
      </c>
      <c r="D117" s="32">
        <v>1610406.5</v>
      </c>
      <c r="E117" s="32">
        <v>0</v>
      </c>
      <c r="F117" s="32"/>
    </row>
    <row r="118" spans="2:6">
      <c r="B118" s="38" t="s">
        <v>77</v>
      </c>
      <c r="C118" s="32">
        <v>174193.02</v>
      </c>
      <c r="D118" s="32">
        <v>174193.02</v>
      </c>
      <c r="E118" s="32">
        <v>0</v>
      </c>
      <c r="F118" s="32"/>
    </row>
    <row r="119" spans="2:6">
      <c r="B119" s="38" t="s">
        <v>78</v>
      </c>
      <c r="C119" s="32">
        <v>20688560.219999999</v>
      </c>
      <c r="D119" s="32">
        <v>20688560.219999999</v>
      </c>
      <c r="E119" s="32">
        <v>0</v>
      </c>
      <c r="F119" s="32"/>
    </row>
    <row r="120" spans="2:6">
      <c r="B120" s="38" t="s">
        <v>79</v>
      </c>
      <c r="C120" s="32">
        <v>818296.98</v>
      </c>
      <c r="D120" s="32">
        <v>818296.98</v>
      </c>
      <c r="E120" s="32">
        <v>0</v>
      </c>
      <c r="F120" s="32"/>
    </row>
    <row r="121" spans="2:6">
      <c r="B121" s="38" t="s">
        <v>80</v>
      </c>
      <c r="C121" s="32">
        <v>7875144.4800000004</v>
      </c>
      <c r="D121" s="32">
        <v>7875144.4800000004</v>
      </c>
      <c r="E121" s="32">
        <v>0</v>
      </c>
      <c r="F121" s="32"/>
    </row>
    <row r="122" spans="2:6">
      <c r="B122" s="38" t="s">
        <v>81</v>
      </c>
      <c r="C122" s="32">
        <v>2526838.27</v>
      </c>
      <c r="D122" s="32">
        <v>2526838.27</v>
      </c>
      <c r="E122" s="32">
        <v>0</v>
      </c>
      <c r="F122" s="32"/>
    </row>
    <row r="123" spans="2:6">
      <c r="B123" s="38" t="s">
        <v>82</v>
      </c>
      <c r="C123" s="32">
        <v>31660.36</v>
      </c>
      <c r="D123" s="32">
        <v>31660.36</v>
      </c>
      <c r="E123" s="32">
        <v>0</v>
      </c>
      <c r="F123" s="32"/>
    </row>
    <row r="124" spans="2:6">
      <c r="B124" s="38" t="s">
        <v>83</v>
      </c>
      <c r="C124" s="32">
        <v>1912821</v>
      </c>
      <c r="D124" s="32">
        <v>1912821</v>
      </c>
      <c r="E124" s="32">
        <v>0</v>
      </c>
      <c r="F124" s="32"/>
    </row>
    <row r="125" spans="2:6">
      <c r="B125" s="38" t="s">
        <v>84</v>
      </c>
      <c r="C125" s="32">
        <v>7827551.7599999998</v>
      </c>
      <c r="D125" s="32">
        <v>7827551.7599999998</v>
      </c>
      <c r="E125" s="32">
        <v>0</v>
      </c>
      <c r="F125" s="32"/>
    </row>
    <row r="126" spans="2:6">
      <c r="B126" s="38" t="s">
        <v>85</v>
      </c>
      <c r="C126" s="32">
        <v>37700</v>
      </c>
      <c r="D126" s="32">
        <v>37700</v>
      </c>
      <c r="E126" s="32">
        <v>0</v>
      </c>
      <c r="F126" s="32"/>
    </row>
    <row r="127" spans="2:6">
      <c r="B127" s="38" t="s">
        <v>86</v>
      </c>
      <c r="C127" s="32">
        <v>174471.2</v>
      </c>
      <c r="D127" s="32">
        <v>174471.2</v>
      </c>
      <c r="E127" s="32">
        <v>0</v>
      </c>
      <c r="F127" s="32"/>
    </row>
    <row r="128" spans="2:6">
      <c r="B128" s="38" t="s">
        <v>87</v>
      </c>
      <c r="C128" s="32">
        <v>322102</v>
      </c>
      <c r="D128" s="32">
        <v>322102</v>
      </c>
      <c r="E128" s="32">
        <v>0</v>
      </c>
      <c r="F128" s="32"/>
    </row>
    <row r="129" spans="2:6">
      <c r="B129" s="38" t="s">
        <v>88</v>
      </c>
      <c r="C129" s="32">
        <v>11646.64</v>
      </c>
      <c r="D129" s="32">
        <v>11646.64</v>
      </c>
      <c r="E129" s="32">
        <v>0</v>
      </c>
      <c r="F129" s="32"/>
    </row>
    <row r="130" spans="2:6">
      <c r="B130" s="38" t="s">
        <v>89</v>
      </c>
      <c r="C130" s="32">
        <v>1438755.51</v>
      </c>
      <c r="D130" s="32">
        <v>1438755.51</v>
      </c>
      <c r="E130" s="32">
        <v>0</v>
      </c>
      <c r="F130" s="32"/>
    </row>
    <row r="131" spans="2:6">
      <c r="B131" s="38" t="s">
        <v>90</v>
      </c>
      <c r="C131" s="32">
        <v>14215684.789999999</v>
      </c>
      <c r="D131" s="32">
        <v>14215684.789999999</v>
      </c>
      <c r="E131" s="32">
        <v>0</v>
      </c>
      <c r="F131" s="32"/>
    </row>
    <row r="132" spans="2:6">
      <c r="B132" s="38" t="s">
        <v>91</v>
      </c>
      <c r="C132" s="32">
        <v>7076</v>
      </c>
      <c r="D132" s="32">
        <v>7076</v>
      </c>
      <c r="E132" s="32">
        <v>0</v>
      </c>
      <c r="F132" s="32"/>
    </row>
    <row r="133" spans="2:6">
      <c r="B133" s="38" t="s">
        <v>92</v>
      </c>
      <c r="C133" s="32">
        <v>323582.59999999998</v>
      </c>
      <c r="D133" s="32">
        <v>323582.59999999998</v>
      </c>
      <c r="E133" s="32">
        <v>0</v>
      </c>
      <c r="F133" s="32"/>
    </row>
    <row r="134" spans="2:6">
      <c r="B134" s="38" t="s">
        <v>93</v>
      </c>
      <c r="C134" s="32">
        <v>1852625.42</v>
      </c>
      <c r="D134" s="32">
        <v>1852625.42</v>
      </c>
      <c r="E134" s="32">
        <v>0</v>
      </c>
      <c r="F134" s="32"/>
    </row>
    <row r="135" spans="2:6">
      <c r="B135" s="38" t="s">
        <v>94</v>
      </c>
      <c r="C135" s="32">
        <v>4650708.7</v>
      </c>
      <c r="D135" s="32">
        <v>4650708.7</v>
      </c>
      <c r="E135" s="32">
        <v>0</v>
      </c>
      <c r="F135" s="32"/>
    </row>
    <row r="136" spans="2:6">
      <c r="B136" s="38" t="s">
        <v>95</v>
      </c>
      <c r="C136" s="32">
        <v>2873496.82</v>
      </c>
      <c r="D136" s="32">
        <v>2873496.82</v>
      </c>
      <c r="E136" s="32">
        <v>0</v>
      </c>
      <c r="F136" s="32"/>
    </row>
    <row r="137" spans="2:6">
      <c r="B137" s="38" t="s">
        <v>96</v>
      </c>
      <c r="C137" s="32">
        <v>1775132.91</v>
      </c>
      <c r="D137" s="32">
        <v>1775132.91</v>
      </c>
      <c r="E137" s="32">
        <v>0</v>
      </c>
      <c r="F137" s="32"/>
    </row>
    <row r="138" spans="2:6">
      <c r="B138" s="38" t="s">
        <v>97</v>
      </c>
      <c r="C138" s="32">
        <v>3073201.39</v>
      </c>
      <c r="D138" s="32">
        <v>3073201.39</v>
      </c>
      <c r="E138" s="32">
        <v>0</v>
      </c>
      <c r="F138" s="32"/>
    </row>
    <row r="139" spans="2:6">
      <c r="B139" s="38" t="s">
        <v>98</v>
      </c>
      <c r="C139" s="32">
        <v>235970.35</v>
      </c>
      <c r="D139" s="32">
        <v>235970.35</v>
      </c>
      <c r="E139" s="32">
        <v>0</v>
      </c>
      <c r="F139" s="32"/>
    </row>
    <row r="140" spans="2:6">
      <c r="B140" s="38" t="s">
        <v>99</v>
      </c>
      <c r="C140" s="32">
        <v>3085694.73</v>
      </c>
      <c r="D140" s="32">
        <v>3085694.73</v>
      </c>
      <c r="E140" s="32">
        <v>0</v>
      </c>
      <c r="F140" s="32"/>
    </row>
    <row r="141" spans="2:6">
      <c r="B141" s="38" t="s">
        <v>100</v>
      </c>
      <c r="C141" s="32">
        <v>9572782.4499999993</v>
      </c>
      <c r="D141" s="32">
        <v>9572782.4499999993</v>
      </c>
      <c r="E141" s="32">
        <v>0</v>
      </c>
      <c r="F141" s="32"/>
    </row>
    <row r="142" spans="2:6">
      <c r="B142" s="38" t="s">
        <v>101</v>
      </c>
      <c r="C142" s="32">
        <v>5709950.2400000002</v>
      </c>
      <c r="D142" s="32">
        <v>5709950.2400000002</v>
      </c>
      <c r="E142" s="32">
        <v>0</v>
      </c>
      <c r="F142" s="32"/>
    </row>
    <row r="143" spans="2:6">
      <c r="B143" s="38" t="s">
        <v>102</v>
      </c>
      <c r="C143" s="32">
        <v>0.01</v>
      </c>
      <c r="D143" s="32">
        <v>0.01</v>
      </c>
      <c r="E143" s="32">
        <v>0</v>
      </c>
      <c r="F143" s="32"/>
    </row>
    <row r="144" spans="2:6">
      <c r="B144" s="38" t="s">
        <v>103</v>
      </c>
      <c r="C144" s="32">
        <v>685000</v>
      </c>
      <c r="D144" s="32">
        <v>685000</v>
      </c>
      <c r="E144" s="32">
        <v>0</v>
      </c>
      <c r="F144" s="32"/>
    </row>
    <row r="145" spans="2:6">
      <c r="B145" s="38" t="s">
        <v>104</v>
      </c>
      <c r="C145" s="32">
        <v>1452105.44</v>
      </c>
      <c r="D145" s="32">
        <v>1452105.44</v>
      </c>
      <c r="E145" s="32">
        <v>0</v>
      </c>
      <c r="F145" s="32"/>
    </row>
    <row r="146" spans="2:6">
      <c r="B146" s="38" t="s">
        <v>105</v>
      </c>
      <c r="C146" s="32">
        <v>-56698210.579999998</v>
      </c>
      <c r="D146" s="32">
        <v>-56698210.579999998</v>
      </c>
      <c r="E146" s="32">
        <v>0</v>
      </c>
      <c r="F146" s="32"/>
    </row>
    <row r="147" spans="2:6">
      <c r="B147" s="38" t="s">
        <v>106</v>
      </c>
      <c r="C147" s="32">
        <v>-9217.85</v>
      </c>
      <c r="D147" s="32">
        <v>-9217.85</v>
      </c>
      <c r="E147" s="32">
        <v>0</v>
      </c>
      <c r="F147" s="32"/>
    </row>
    <row r="148" spans="2:6">
      <c r="B148" s="38" t="s">
        <v>107</v>
      </c>
      <c r="C148" s="32">
        <v>-16232323.01</v>
      </c>
      <c r="D148" s="32">
        <v>-16232323.01</v>
      </c>
      <c r="E148" s="32">
        <v>0</v>
      </c>
      <c r="F148" s="32"/>
    </row>
    <row r="149" spans="2:6">
      <c r="B149" s="38" t="s">
        <v>108</v>
      </c>
      <c r="C149" s="32">
        <v>-158799.1</v>
      </c>
      <c r="D149" s="32">
        <v>-158799.1</v>
      </c>
      <c r="E149" s="32">
        <v>0</v>
      </c>
      <c r="F149" s="32"/>
    </row>
    <row r="150" spans="2:6">
      <c r="B150" s="38" t="s">
        <v>109</v>
      </c>
      <c r="C150" s="32">
        <v>-1329185.42</v>
      </c>
      <c r="D150" s="32">
        <v>-1329185.42</v>
      </c>
      <c r="E150" s="32">
        <v>0</v>
      </c>
      <c r="F150" s="32"/>
    </row>
    <row r="151" spans="2:6">
      <c r="B151" s="38" t="s">
        <v>110</v>
      </c>
      <c r="C151" s="32">
        <v>-77169371.780000001</v>
      </c>
      <c r="D151" s="32">
        <v>-77169371.780000001</v>
      </c>
      <c r="E151" s="32">
        <v>0</v>
      </c>
      <c r="F151" s="32"/>
    </row>
    <row r="152" spans="2:6">
      <c r="B152" s="38" t="s">
        <v>111</v>
      </c>
      <c r="C152" s="32">
        <v>-6252207.3799999999</v>
      </c>
      <c r="D152" s="32">
        <v>-6252207.3799999999</v>
      </c>
      <c r="E152" s="32">
        <v>0</v>
      </c>
      <c r="F152" s="32"/>
    </row>
    <row r="153" spans="2:6">
      <c r="B153" s="38" t="s">
        <v>112</v>
      </c>
      <c r="C153" s="32">
        <v>-1211356.01</v>
      </c>
      <c r="D153" s="32">
        <v>-1211356.01</v>
      </c>
      <c r="E153" s="32">
        <v>0</v>
      </c>
      <c r="F153" s="32"/>
    </row>
    <row r="154" spans="2:6">
      <c r="B154" s="38" t="s">
        <v>113</v>
      </c>
      <c r="C154" s="32">
        <v>-6616.18</v>
      </c>
      <c r="D154" s="32">
        <v>-6616.18</v>
      </c>
      <c r="E154" s="32">
        <v>0</v>
      </c>
      <c r="F154" s="32"/>
    </row>
    <row r="155" spans="2:6">
      <c r="B155" s="38" t="s">
        <v>114</v>
      </c>
      <c r="C155" s="32">
        <v>-571947.86</v>
      </c>
      <c r="D155" s="32">
        <v>-571947.86</v>
      </c>
      <c r="E155" s="32">
        <v>0</v>
      </c>
      <c r="F155" s="32"/>
    </row>
    <row r="156" spans="2:6">
      <c r="B156" s="38" t="s">
        <v>115</v>
      </c>
      <c r="C156" s="32">
        <v>-9160756.6600000001</v>
      </c>
      <c r="D156" s="32">
        <v>-9160756.6600000001</v>
      </c>
      <c r="E156" s="32">
        <v>0</v>
      </c>
      <c r="F156" s="32"/>
    </row>
    <row r="157" spans="2:6">
      <c r="B157" s="38" t="s">
        <v>116</v>
      </c>
      <c r="C157" s="32">
        <v>-8181618.79</v>
      </c>
      <c r="D157" s="32">
        <v>-8181618.79</v>
      </c>
      <c r="E157" s="32">
        <v>0</v>
      </c>
      <c r="F157" s="32"/>
    </row>
    <row r="158" spans="2:6">
      <c r="B158" s="38" t="s">
        <v>117</v>
      </c>
      <c r="C158" s="32">
        <v>-1933400.66</v>
      </c>
      <c r="D158" s="32">
        <v>-1933400.66</v>
      </c>
      <c r="E158" s="32">
        <v>0</v>
      </c>
      <c r="F158" s="32"/>
    </row>
    <row r="159" spans="2:6">
      <c r="B159" s="38" t="s">
        <v>118</v>
      </c>
      <c r="C159" s="32">
        <v>-10345402.560000001</v>
      </c>
      <c r="D159" s="32">
        <v>-10345402.560000001</v>
      </c>
      <c r="E159" s="32">
        <v>0</v>
      </c>
      <c r="F159" s="32"/>
    </row>
    <row r="160" spans="2:6">
      <c r="B160" s="38" t="s">
        <v>119</v>
      </c>
      <c r="C160" s="32">
        <v>-18850</v>
      </c>
      <c r="D160" s="32">
        <v>-18850</v>
      </c>
      <c r="E160" s="32">
        <v>0</v>
      </c>
      <c r="F160" s="32"/>
    </row>
    <row r="161" spans="2:6">
      <c r="B161" s="38" t="s">
        <v>120</v>
      </c>
      <c r="C161" s="32">
        <v>-342565</v>
      </c>
      <c r="D161" s="32">
        <v>-342565</v>
      </c>
      <c r="E161" s="32">
        <v>0</v>
      </c>
      <c r="F161" s="32"/>
    </row>
    <row r="162" spans="2:6">
      <c r="B162" s="38" t="s">
        <v>121</v>
      </c>
      <c r="C162" s="32">
        <v>-694135.22</v>
      </c>
      <c r="D162" s="32">
        <v>-694135.22</v>
      </c>
      <c r="E162" s="32">
        <v>0</v>
      </c>
      <c r="F162" s="32"/>
    </row>
    <row r="163" spans="2:6">
      <c r="B163" s="38" t="s">
        <v>122</v>
      </c>
      <c r="C163" s="32">
        <v>-11646.64</v>
      </c>
      <c r="D163" s="32">
        <v>-11646.64</v>
      </c>
      <c r="E163" s="32">
        <v>0</v>
      </c>
      <c r="F163" s="32"/>
    </row>
    <row r="164" spans="2:6">
      <c r="B164" s="38" t="s">
        <v>123</v>
      </c>
      <c r="C164" s="32">
        <v>-18663644.350000001</v>
      </c>
      <c r="D164" s="32">
        <v>-18663644.350000001</v>
      </c>
      <c r="E164" s="32">
        <v>0</v>
      </c>
      <c r="F164" s="32"/>
    </row>
    <row r="165" spans="2:6">
      <c r="B165" s="38" t="s">
        <v>124</v>
      </c>
      <c r="C165" s="32">
        <v>-290802.74</v>
      </c>
      <c r="D165" s="32">
        <v>-290802.74</v>
      </c>
      <c r="E165" s="32">
        <v>0</v>
      </c>
      <c r="F165" s="32"/>
    </row>
    <row r="166" spans="2:6">
      <c r="B166" s="38" t="s">
        <v>125</v>
      </c>
      <c r="C166" s="32">
        <v>-4808496.29</v>
      </c>
      <c r="D166" s="32">
        <v>-4808496.29</v>
      </c>
      <c r="E166" s="32">
        <v>0</v>
      </c>
      <c r="F166" s="32"/>
    </row>
    <row r="167" spans="2:6">
      <c r="B167" s="38" t="s">
        <v>126</v>
      </c>
      <c r="C167" s="32">
        <v>-3601695.68</v>
      </c>
      <c r="D167" s="32">
        <v>-3601695.68</v>
      </c>
      <c r="E167" s="32">
        <v>0</v>
      </c>
      <c r="F167" s="32"/>
    </row>
    <row r="168" spans="2:6">
      <c r="B168" s="38" t="s">
        <v>127</v>
      </c>
      <c r="C168" s="32">
        <v>-3115998.37</v>
      </c>
      <c r="D168" s="32">
        <v>-3115998.37</v>
      </c>
      <c r="E168" s="32">
        <v>0</v>
      </c>
      <c r="F168" s="32"/>
    </row>
    <row r="169" spans="2:6">
      <c r="B169" s="38" t="s">
        <v>128</v>
      </c>
      <c r="C169" s="32">
        <v>-8758074.8800000008</v>
      </c>
      <c r="D169" s="32">
        <v>-8758074.8800000008</v>
      </c>
      <c r="E169" s="32">
        <v>0</v>
      </c>
      <c r="F169" s="32"/>
    </row>
    <row r="170" spans="2:6">
      <c r="B170" s="38"/>
      <c r="C170" s="32"/>
      <c r="D170" s="32"/>
      <c r="E170" s="32">
        <f t="shared" ref="E170:E172" si="2">+C170-D170</f>
        <v>0</v>
      </c>
      <c r="F170" s="32"/>
    </row>
    <row r="171" spans="2:6">
      <c r="B171" s="38"/>
      <c r="C171" s="32"/>
      <c r="D171" s="32"/>
      <c r="E171" s="32">
        <f t="shared" si="2"/>
        <v>0</v>
      </c>
      <c r="F171" s="32"/>
    </row>
    <row r="172" spans="2:6">
      <c r="B172" s="26"/>
      <c r="C172" s="55"/>
      <c r="D172" s="55"/>
      <c r="E172" s="32">
        <f t="shared" si="2"/>
        <v>0</v>
      </c>
      <c r="F172" s="32">
        <v>0</v>
      </c>
    </row>
    <row r="173" spans="2:6" ht="14.4">
      <c r="B173" s="56"/>
      <c r="C173" s="33"/>
      <c r="D173" s="33"/>
      <c r="E173" s="33"/>
      <c r="F173" s="33">
        <v>0</v>
      </c>
    </row>
    <row r="174" spans="2:6" ht="18" customHeight="1">
      <c r="C174" s="57">
        <f>SUM(C102:C169)</f>
        <v>236681690.46999991</v>
      </c>
      <c r="D174" s="57">
        <f>SUM(D102:D169)</f>
        <v>236681690.46999991</v>
      </c>
      <c r="E174" s="57">
        <f>+E108+E147+E172</f>
        <v>0</v>
      </c>
      <c r="F174" s="58"/>
    </row>
    <row r="177" spans="2:6" ht="21.75" customHeight="1">
      <c r="B177" s="24" t="s">
        <v>129</v>
      </c>
      <c r="C177" s="25" t="s">
        <v>57</v>
      </c>
      <c r="D177" s="25" t="s">
        <v>58</v>
      </c>
      <c r="E177" s="25" t="s">
        <v>59</v>
      </c>
      <c r="F177" s="25" t="s">
        <v>60</v>
      </c>
    </row>
    <row r="178" spans="2:6">
      <c r="B178" s="38" t="s">
        <v>130</v>
      </c>
      <c r="C178" s="32">
        <v>2442117.84</v>
      </c>
      <c r="D178" s="32">
        <v>2442117.84</v>
      </c>
      <c r="E178" s="32">
        <v>0</v>
      </c>
      <c r="F178" s="32"/>
    </row>
    <row r="179" spans="2:6">
      <c r="B179" s="38" t="s">
        <v>131</v>
      </c>
      <c r="C179" s="32">
        <v>2927584.04</v>
      </c>
      <c r="D179" s="32">
        <v>2927584.04</v>
      </c>
      <c r="E179" s="32"/>
      <c r="F179" s="32"/>
    </row>
    <row r="180" spans="2:6">
      <c r="B180" s="38" t="s">
        <v>132</v>
      </c>
      <c r="C180" s="32">
        <v>-976847.15</v>
      </c>
      <c r="D180" s="32">
        <v>-976847.15</v>
      </c>
      <c r="E180" s="32"/>
      <c r="F180" s="32"/>
    </row>
    <row r="181" spans="2:6">
      <c r="B181" s="38" t="s">
        <v>133</v>
      </c>
      <c r="C181" s="32">
        <v>-2053930.54</v>
      </c>
      <c r="D181" s="32">
        <v>-2053930.54</v>
      </c>
      <c r="E181" s="32"/>
      <c r="F181" s="32"/>
    </row>
    <row r="182" spans="2:6" ht="13.8">
      <c r="B182" s="59"/>
      <c r="C182" s="33"/>
      <c r="D182" s="33"/>
      <c r="E182" s="33"/>
      <c r="F182" s="33"/>
    </row>
    <row r="183" spans="2:6" ht="16.5" customHeight="1">
      <c r="C183" s="60">
        <f>SUM(C178:C181)</f>
        <v>2338924.1899999995</v>
      </c>
      <c r="D183" s="60">
        <f>SUM(D178:D181)</f>
        <v>2338924.1899999995</v>
      </c>
      <c r="E183" s="60">
        <f>SUM(E178:E181)</f>
        <v>0</v>
      </c>
      <c r="F183" s="58"/>
    </row>
    <row r="186" spans="2:6" ht="27" customHeight="1">
      <c r="B186" s="24" t="s">
        <v>134</v>
      </c>
      <c r="C186" s="25" t="s">
        <v>9</v>
      </c>
    </row>
    <row r="187" spans="2:6">
      <c r="B187" s="36"/>
      <c r="C187" s="54"/>
    </row>
    <row r="188" spans="2:6">
      <c r="B188" s="26" t="s">
        <v>52</v>
      </c>
      <c r="C188" s="32"/>
    </row>
    <row r="189" spans="2:6">
      <c r="B189" s="28"/>
      <c r="C189" s="33"/>
    </row>
    <row r="190" spans="2:6" ht="15" customHeight="1">
      <c r="C190" s="25"/>
    </row>
    <row r="191" spans="2:6" ht="13.8">
      <c r="B191" s="61"/>
    </row>
    <row r="193" spans="2:6" ht="22.5" customHeight="1">
      <c r="B193" s="62" t="s">
        <v>135</v>
      </c>
      <c r="C193" s="63" t="s">
        <v>9</v>
      </c>
      <c r="D193" s="64" t="s">
        <v>136</v>
      </c>
    </row>
    <row r="194" spans="2:6">
      <c r="B194" s="65"/>
      <c r="C194" s="66"/>
      <c r="D194" s="67"/>
    </row>
    <row r="195" spans="2:6">
      <c r="B195" s="68" t="s">
        <v>137</v>
      </c>
      <c r="C195" s="69">
        <v>86519.35</v>
      </c>
      <c r="D195" s="70"/>
    </row>
    <row r="196" spans="2:6">
      <c r="B196" s="71"/>
      <c r="C196" s="72"/>
      <c r="D196" s="72"/>
    </row>
    <row r="197" spans="2:6">
      <c r="B197" s="71"/>
      <c r="C197" s="72"/>
      <c r="D197" s="72"/>
    </row>
    <row r="198" spans="2:6">
      <c r="B198" s="73"/>
      <c r="C198" s="74"/>
      <c r="D198" s="74"/>
    </row>
    <row r="199" spans="2:6" ht="14.25" customHeight="1">
      <c r="C199" s="25"/>
      <c r="D199" s="25"/>
    </row>
    <row r="203" spans="2:6">
      <c r="B203" s="18" t="s">
        <v>138</v>
      </c>
    </row>
    <row r="205" spans="2:6" ht="20.25" customHeight="1">
      <c r="B205" s="62" t="s">
        <v>139</v>
      </c>
      <c r="C205" s="63" t="s">
        <v>9</v>
      </c>
      <c r="D205" s="25" t="s">
        <v>30</v>
      </c>
      <c r="E205" s="25" t="s">
        <v>31</v>
      </c>
      <c r="F205" s="25" t="s">
        <v>32</v>
      </c>
    </row>
    <row r="206" spans="2:6">
      <c r="B206" s="53"/>
      <c r="C206" s="54"/>
      <c r="D206" s="54"/>
      <c r="E206" s="54"/>
      <c r="F206" s="54"/>
    </row>
    <row r="207" spans="2:6">
      <c r="B207" s="38" t="s">
        <v>140</v>
      </c>
      <c r="C207" s="32">
        <v>160040.91</v>
      </c>
      <c r="D207" s="32">
        <v>160040.91</v>
      </c>
      <c r="E207" s="32"/>
      <c r="F207" s="32"/>
    </row>
    <row r="208" spans="2:6">
      <c r="B208" s="38" t="s">
        <v>141</v>
      </c>
      <c r="C208" s="32">
        <v>376340.82</v>
      </c>
      <c r="D208" s="32">
        <v>376340.82</v>
      </c>
      <c r="E208" s="32"/>
      <c r="F208" s="32"/>
    </row>
    <row r="209" spans="2:6">
      <c r="B209" s="38" t="s">
        <v>142</v>
      </c>
      <c r="C209" s="32">
        <v>244182.19</v>
      </c>
      <c r="D209" s="32">
        <v>244182.19</v>
      </c>
      <c r="E209" s="32"/>
      <c r="F209" s="32"/>
    </row>
    <row r="210" spans="2:6">
      <c r="B210" s="38" t="s">
        <v>143</v>
      </c>
      <c r="C210" s="32">
        <v>102546.09</v>
      </c>
      <c r="D210" s="32">
        <v>102546.09</v>
      </c>
      <c r="E210" s="32"/>
      <c r="F210" s="32"/>
    </row>
    <row r="211" spans="2:6">
      <c r="B211" s="38" t="s">
        <v>144</v>
      </c>
      <c r="C211" s="32">
        <v>174139.13</v>
      </c>
      <c r="D211" s="32">
        <v>174139.13</v>
      </c>
      <c r="E211" s="32"/>
      <c r="F211" s="32"/>
    </row>
    <row r="212" spans="2:6">
      <c r="B212" s="38" t="s">
        <v>145</v>
      </c>
      <c r="C212" s="32">
        <v>7209.83</v>
      </c>
      <c r="D212" s="32">
        <v>7209.83</v>
      </c>
      <c r="E212" s="32"/>
      <c r="F212" s="32"/>
    </row>
    <row r="213" spans="2:6">
      <c r="B213" s="38" t="s">
        <v>146</v>
      </c>
      <c r="C213" s="32">
        <v>4817.93</v>
      </c>
      <c r="D213" s="32">
        <v>4817.93</v>
      </c>
      <c r="E213" s="32"/>
      <c r="F213" s="32"/>
    </row>
    <row r="214" spans="2:6">
      <c r="B214" s="38" t="s">
        <v>147</v>
      </c>
      <c r="C214" s="32">
        <v>4592.01</v>
      </c>
      <c r="D214" s="32">
        <v>4592.01</v>
      </c>
      <c r="E214" s="32"/>
      <c r="F214" s="32"/>
    </row>
    <row r="215" spans="2:6">
      <c r="B215" s="38" t="s">
        <v>148</v>
      </c>
      <c r="C215" s="32">
        <v>133444.51</v>
      </c>
      <c r="D215" s="32">
        <v>133444.51</v>
      </c>
      <c r="E215" s="32"/>
      <c r="F215" s="32"/>
    </row>
    <row r="216" spans="2:6">
      <c r="B216" s="38" t="s">
        <v>149</v>
      </c>
      <c r="C216" s="32">
        <v>3187</v>
      </c>
      <c r="D216" s="32">
        <v>3187</v>
      </c>
      <c r="E216" s="32"/>
      <c r="F216" s="32"/>
    </row>
    <row r="217" spans="2:6">
      <c r="B217" s="38" t="s">
        <v>150</v>
      </c>
      <c r="C217" s="32">
        <v>11314.6</v>
      </c>
      <c r="D217" s="32">
        <v>11314.6</v>
      </c>
      <c r="E217" s="32"/>
      <c r="F217" s="32"/>
    </row>
    <row r="218" spans="2:6">
      <c r="B218" s="38" t="s">
        <v>151</v>
      </c>
      <c r="C218" s="32">
        <v>196860.06</v>
      </c>
      <c r="D218" s="32">
        <v>196860.06</v>
      </c>
      <c r="E218" s="32"/>
      <c r="F218" s="32"/>
    </row>
    <row r="219" spans="2:6">
      <c r="B219" s="38" t="s">
        <v>152</v>
      </c>
      <c r="C219" s="32">
        <v>33514.46</v>
      </c>
      <c r="D219" s="32">
        <v>33514.46</v>
      </c>
      <c r="E219" s="32"/>
      <c r="F219" s="32"/>
    </row>
    <row r="220" spans="2:6">
      <c r="B220" s="38" t="s">
        <v>153</v>
      </c>
      <c r="C220" s="32">
        <v>140658.07999999999</v>
      </c>
      <c r="D220" s="32">
        <v>140658.07999999999</v>
      </c>
      <c r="E220" s="32"/>
      <c r="F220" s="32"/>
    </row>
    <row r="221" spans="2:6">
      <c r="B221" s="38" t="s">
        <v>154</v>
      </c>
      <c r="C221" s="32">
        <v>1769.09</v>
      </c>
      <c r="D221" s="32">
        <v>1769.09</v>
      </c>
      <c r="E221" s="32"/>
      <c r="F221" s="32"/>
    </row>
    <row r="222" spans="2:6">
      <c r="B222" s="38" t="s">
        <v>155</v>
      </c>
      <c r="C222" s="32">
        <v>58734.39</v>
      </c>
      <c r="D222" s="32">
        <v>58734.39</v>
      </c>
      <c r="E222" s="32"/>
      <c r="F222" s="32"/>
    </row>
    <row r="223" spans="2:6">
      <c r="B223" s="38" t="s">
        <v>156</v>
      </c>
      <c r="C223" s="32">
        <v>907.08</v>
      </c>
      <c r="D223" s="32">
        <v>907.08</v>
      </c>
      <c r="E223" s="32"/>
      <c r="F223" s="32"/>
    </row>
    <row r="224" spans="2:6">
      <c r="B224" s="38" t="s">
        <v>157</v>
      </c>
      <c r="C224" s="32">
        <v>2102.65</v>
      </c>
      <c r="D224" s="32">
        <v>2102.65</v>
      </c>
      <c r="E224" s="32"/>
      <c r="F224" s="32"/>
    </row>
    <row r="225" spans="2:6">
      <c r="B225" s="38" t="s">
        <v>158</v>
      </c>
      <c r="C225" s="32">
        <v>35428.11</v>
      </c>
      <c r="D225" s="32">
        <v>35428.11</v>
      </c>
      <c r="E225" s="32"/>
      <c r="F225" s="32"/>
    </row>
    <row r="226" spans="2:6">
      <c r="B226" s="38" t="s">
        <v>159</v>
      </c>
      <c r="C226" s="32">
        <v>1987026.87</v>
      </c>
      <c r="D226" s="32">
        <v>1987026.87</v>
      </c>
      <c r="E226" s="32"/>
      <c r="F226" s="32"/>
    </row>
    <row r="227" spans="2:6">
      <c r="B227" s="38" t="s">
        <v>160</v>
      </c>
      <c r="C227" s="32">
        <v>18115.04</v>
      </c>
      <c r="D227" s="32">
        <v>18115.04</v>
      </c>
      <c r="E227" s="32"/>
      <c r="F227" s="32"/>
    </row>
    <row r="228" spans="2:6">
      <c r="B228" s="38" t="s">
        <v>161</v>
      </c>
      <c r="C228" s="32">
        <v>89307.19</v>
      </c>
      <c r="D228" s="32">
        <v>89307.19</v>
      </c>
      <c r="E228" s="32"/>
      <c r="F228" s="32"/>
    </row>
    <row r="229" spans="2:6">
      <c r="B229" s="38" t="s">
        <v>162</v>
      </c>
      <c r="C229" s="32">
        <v>7294878.7599999998</v>
      </c>
      <c r="D229" s="32">
        <v>7294878.7599999998</v>
      </c>
      <c r="E229" s="32"/>
      <c r="F229" s="32"/>
    </row>
    <row r="230" spans="2:6">
      <c r="B230" s="38" t="s">
        <v>163</v>
      </c>
      <c r="C230" s="32">
        <v>1511957.38</v>
      </c>
      <c r="D230" s="32">
        <v>1511957.38</v>
      </c>
      <c r="E230" s="32"/>
      <c r="F230" s="32"/>
    </row>
    <row r="231" spans="2:6">
      <c r="B231" s="38" t="s">
        <v>164</v>
      </c>
      <c r="C231" s="32">
        <v>-15665183.1</v>
      </c>
      <c r="D231" s="32">
        <v>-15665183.1</v>
      </c>
      <c r="E231" s="32"/>
      <c r="F231" s="32"/>
    </row>
    <row r="232" spans="2:6">
      <c r="B232" s="38" t="s">
        <v>165</v>
      </c>
      <c r="C232" s="32">
        <v>4023957.93</v>
      </c>
      <c r="D232" s="32">
        <v>4023957.93</v>
      </c>
      <c r="E232" s="32"/>
      <c r="F232" s="32"/>
    </row>
    <row r="233" spans="2:6">
      <c r="B233" s="38" t="s">
        <v>166</v>
      </c>
      <c r="C233" s="32">
        <v>2080059.01</v>
      </c>
      <c r="D233" s="32">
        <v>2080059.01</v>
      </c>
      <c r="E233" s="32"/>
      <c r="F233" s="32"/>
    </row>
    <row r="234" spans="2:6">
      <c r="B234" s="38" t="s">
        <v>167</v>
      </c>
      <c r="C234" s="32">
        <v>151904.53</v>
      </c>
      <c r="D234" s="32">
        <v>151904.53</v>
      </c>
      <c r="E234" s="32"/>
      <c r="F234" s="32"/>
    </row>
    <row r="235" spans="2:6">
      <c r="B235" s="38"/>
      <c r="C235" s="32"/>
      <c r="D235" s="32"/>
      <c r="E235" s="32"/>
      <c r="F235" s="32"/>
    </row>
    <row r="236" spans="2:6">
      <c r="B236" s="26"/>
      <c r="C236" s="55"/>
      <c r="D236" s="32"/>
      <c r="E236" s="32"/>
      <c r="F236" s="32"/>
    </row>
    <row r="237" spans="2:6">
      <c r="B237" s="26"/>
      <c r="C237" s="32"/>
      <c r="D237" s="32"/>
      <c r="E237" s="32"/>
      <c r="F237" s="32"/>
    </row>
    <row r="238" spans="2:6">
      <c r="B238" s="28"/>
      <c r="C238" s="33"/>
      <c r="D238" s="33"/>
      <c r="E238" s="33"/>
      <c r="F238" s="33"/>
    </row>
    <row r="239" spans="2:6" ht="16.5" customHeight="1">
      <c r="C239" s="57">
        <f>SUM(C206:C237)</f>
        <v>3183812.5500000003</v>
      </c>
      <c r="D239" s="57">
        <f>SUM(D206:D237)</f>
        <v>3183812.5500000003</v>
      </c>
      <c r="E239" s="57">
        <f>SUM(E206:E237)</f>
        <v>0</v>
      </c>
      <c r="F239" s="57">
        <f>SUM(F206:F237)</f>
        <v>0</v>
      </c>
    </row>
    <row r="243" spans="2:5" ht="20.25" customHeight="1">
      <c r="B243" s="62" t="s">
        <v>168</v>
      </c>
      <c r="C243" s="63" t="s">
        <v>9</v>
      </c>
      <c r="D243" s="25" t="s">
        <v>169</v>
      </c>
      <c r="E243" s="25" t="s">
        <v>136</v>
      </c>
    </row>
    <row r="244" spans="2:5">
      <c r="B244" s="75"/>
      <c r="C244" s="76"/>
      <c r="D244" s="77"/>
      <c r="E244" s="78"/>
    </row>
    <row r="245" spans="2:5">
      <c r="B245" s="79" t="s">
        <v>52</v>
      </c>
      <c r="C245" s="80"/>
      <c r="D245" s="81"/>
      <c r="E245" s="82"/>
    </row>
    <row r="246" spans="2:5">
      <c r="B246" s="83"/>
      <c r="C246" s="84"/>
      <c r="D246" s="85"/>
      <c r="E246" s="86"/>
    </row>
    <row r="247" spans="2:5" ht="16.5" customHeight="1">
      <c r="C247" s="25">
        <f>SUM(C245:C246)</f>
        <v>0</v>
      </c>
      <c r="D247" s="87"/>
      <c r="E247" s="88"/>
    </row>
    <row r="250" spans="2:5" ht="27.75" customHeight="1">
      <c r="B250" s="62" t="s">
        <v>170</v>
      </c>
      <c r="C250" s="63" t="s">
        <v>9</v>
      </c>
      <c r="D250" s="25" t="s">
        <v>169</v>
      </c>
      <c r="E250" s="25" t="s">
        <v>136</v>
      </c>
    </row>
    <row r="251" spans="2:5">
      <c r="B251" s="89" t="s">
        <v>171</v>
      </c>
      <c r="C251" s="90">
        <v>-72010</v>
      </c>
      <c r="D251" s="77"/>
      <c r="E251" s="78"/>
    </row>
    <row r="252" spans="2:5" ht="12" customHeight="1">
      <c r="B252" s="91"/>
      <c r="C252" s="92"/>
      <c r="D252" s="81"/>
      <c r="E252" s="82"/>
    </row>
    <row r="253" spans="2:5">
      <c r="B253" s="83"/>
      <c r="C253" s="93"/>
      <c r="D253" s="85"/>
      <c r="E253" s="86"/>
    </row>
    <row r="254" spans="2:5" ht="15" customHeight="1">
      <c r="C254" s="94">
        <f>+C251</f>
        <v>-72010</v>
      </c>
      <c r="D254" s="87"/>
      <c r="E254" s="88"/>
    </row>
    <row r="255" spans="2:5" ht="13.8">
      <c r="B255" s="61"/>
    </row>
    <row r="257" spans="2:5" ht="24" customHeight="1">
      <c r="B257" s="62" t="s">
        <v>172</v>
      </c>
      <c r="C257" s="63" t="s">
        <v>9</v>
      </c>
      <c r="D257" s="25" t="s">
        <v>169</v>
      </c>
      <c r="E257" s="25" t="s">
        <v>136</v>
      </c>
    </row>
    <row r="258" spans="2:5">
      <c r="B258" s="75"/>
      <c r="C258" s="76"/>
      <c r="D258" s="77"/>
      <c r="E258" s="78"/>
    </row>
    <row r="259" spans="2:5">
      <c r="B259" s="79" t="s">
        <v>52</v>
      </c>
      <c r="C259" s="80"/>
      <c r="D259" s="81"/>
      <c r="E259" s="82"/>
    </row>
    <row r="260" spans="2:5">
      <c r="B260" s="83"/>
      <c r="C260" s="84"/>
      <c r="D260" s="85"/>
      <c r="E260" s="86"/>
    </row>
    <row r="261" spans="2:5" ht="16.5" customHeight="1">
      <c r="C261" s="25">
        <f>SUM(C259:C260)</f>
        <v>0</v>
      </c>
      <c r="D261" s="87"/>
      <c r="E261" s="88"/>
    </row>
    <row r="264" spans="2:5" ht="24" customHeight="1">
      <c r="B264" s="62" t="s">
        <v>173</v>
      </c>
      <c r="C264" s="63" t="s">
        <v>9</v>
      </c>
      <c r="D264" s="95" t="s">
        <v>169</v>
      </c>
      <c r="E264" s="95" t="s">
        <v>49</v>
      </c>
    </row>
    <row r="265" spans="2:5">
      <c r="B265" s="89" t="s">
        <v>174</v>
      </c>
      <c r="C265" s="54">
        <v>6803691.3300000001</v>
      </c>
      <c r="D265" s="54">
        <v>0</v>
      </c>
      <c r="E265" s="54">
        <v>0</v>
      </c>
    </row>
    <row r="266" spans="2:5">
      <c r="B266" s="26"/>
      <c r="C266" s="55"/>
      <c r="D266" s="32">
        <v>0</v>
      </c>
      <c r="E266" s="32">
        <v>0</v>
      </c>
    </row>
    <row r="267" spans="2:5">
      <c r="B267" s="28"/>
      <c r="C267" s="96"/>
      <c r="D267" s="96">
        <v>0</v>
      </c>
      <c r="E267" s="96">
        <v>0</v>
      </c>
    </row>
    <row r="268" spans="2:5" ht="18.75" customHeight="1">
      <c r="C268" s="30">
        <f>+C265</f>
        <v>6803691.3300000001</v>
      </c>
      <c r="D268" s="87"/>
      <c r="E268" s="88"/>
    </row>
    <row r="272" spans="2:5">
      <c r="B272" s="18" t="s">
        <v>175</v>
      </c>
    </row>
    <row r="273" spans="2:5">
      <c r="B273" s="18"/>
    </row>
    <row r="274" spans="2:5">
      <c r="B274" s="18" t="s">
        <v>176</v>
      </c>
    </row>
    <row r="276" spans="2:5" ht="24" customHeight="1">
      <c r="B276" s="97" t="s">
        <v>177</v>
      </c>
      <c r="C276" s="98" t="s">
        <v>9</v>
      </c>
      <c r="D276" s="25" t="s">
        <v>178</v>
      </c>
      <c r="E276" s="25" t="s">
        <v>49</v>
      </c>
    </row>
    <row r="277" spans="2:5">
      <c r="B277" s="36"/>
      <c r="C277" s="54">
        <v>0</v>
      </c>
      <c r="D277" s="54"/>
      <c r="E277" s="54"/>
    </row>
    <row r="278" spans="2:5">
      <c r="B278" s="38" t="s">
        <v>179</v>
      </c>
      <c r="C278" s="32">
        <v>8975</v>
      </c>
      <c r="D278" s="32"/>
      <c r="E278" s="32"/>
    </row>
    <row r="279" spans="2:5">
      <c r="B279" s="38" t="s">
        <v>180</v>
      </c>
      <c r="C279" s="32">
        <v>22400</v>
      </c>
      <c r="D279" s="32"/>
      <c r="E279" s="32"/>
    </row>
    <row r="280" spans="2:5">
      <c r="B280" s="38" t="s">
        <v>181</v>
      </c>
      <c r="C280" s="32">
        <v>935605</v>
      </c>
      <c r="D280" s="32"/>
      <c r="E280" s="32"/>
    </row>
    <row r="281" spans="2:5">
      <c r="B281" s="38" t="s">
        <v>182</v>
      </c>
      <c r="C281" s="32">
        <v>9209</v>
      </c>
      <c r="D281" s="32"/>
      <c r="E281" s="32"/>
    </row>
    <row r="282" spans="2:5">
      <c r="B282" s="38" t="s">
        <v>183</v>
      </c>
      <c r="C282" s="32">
        <v>48</v>
      </c>
      <c r="D282" s="32"/>
      <c r="E282" s="32"/>
    </row>
    <row r="283" spans="2:5">
      <c r="B283" s="38" t="s">
        <v>184</v>
      </c>
      <c r="C283" s="32">
        <v>2280</v>
      </c>
      <c r="D283" s="32"/>
      <c r="E283" s="32"/>
    </row>
    <row r="284" spans="2:5">
      <c r="B284" s="38" t="s">
        <v>185</v>
      </c>
      <c r="C284" s="32">
        <v>361721.96</v>
      </c>
      <c r="D284" s="32"/>
      <c r="E284" s="32"/>
    </row>
    <row r="285" spans="2:5">
      <c r="B285" s="38" t="s">
        <v>186</v>
      </c>
      <c r="C285" s="32">
        <v>2699460</v>
      </c>
      <c r="D285" s="32"/>
      <c r="E285" s="32"/>
    </row>
    <row r="286" spans="2:5">
      <c r="B286" s="38" t="s">
        <v>187</v>
      </c>
      <c r="C286" s="32">
        <v>1497150</v>
      </c>
      <c r="D286" s="32"/>
      <c r="E286" s="32"/>
    </row>
    <row r="287" spans="2:5">
      <c r="B287" s="38" t="s">
        <v>188</v>
      </c>
      <c r="C287" s="32">
        <v>96954</v>
      </c>
      <c r="D287" s="32"/>
      <c r="E287" s="32"/>
    </row>
    <row r="288" spans="2:5">
      <c r="B288" s="99" t="s">
        <v>189</v>
      </c>
      <c r="C288" s="32">
        <v>49100</v>
      </c>
      <c r="D288" s="32"/>
      <c r="E288" s="32"/>
    </row>
    <row r="289" spans="2:5">
      <c r="B289" s="99" t="s">
        <v>190</v>
      </c>
      <c r="C289" s="32">
        <v>1614837.5</v>
      </c>
      <c r="D289" s="32"/>
      <c r="E289" s="32"/>
    </row>
    <row r="290" spans="2:5">
      <c r="B290" s="99" t="s">
        <v>191</v>
      </c>
      <c r="C290" s="32">
        <v>1850</v>
      </c>
      <c r="D290" s="32"/>
      <c r="E290" s="32"/>
    </row>
    <row r="291" spans="2:5">
      <c r="B291" s="99" t="s">
        <v>192</v>
      </c>
      <c r="C291" s="32">
        <v>93268.800000000003</v>
      </c>
      <c r="D291" s="32"/>
      <c r="E291" s="32"/>
    </row>
    <row r="292" spans="2:5">
      <c r="B292" s="99" t="s">
        <v>193</v>
      </c>
      <c r="C292" s="32">
        <v>15658153.83</v>
      </c>
      <c r="D292" s="32"/>
      <c r="E292" s="32"/>
    </row>
    <row r="293" spans="2:5">
      <c r="B293" s="99" t="s">
        <v>194</v>
      </c>
      <c r="C293" s="32">
        <v>394073.22</v>
      </c>
      <c r="D293" s="32"/>
      <c r="E293" s="32"/>
    </row>
    <row r="294" spans="2:5">
      <c r="B294" s="99" t="s">
        <v>195</v>
      </c>
      <c r="C294" s="32">
        <v>2459114.4300000002</v>
      </c>
      <c r="D294" s="32"/>
      <c r="E294" s="32"/>
    </row>
    <row r="295" spans="2:5">
      <c r="B295" s="99" t="s">
        <v>196</v>
      </c>
      <c r="C295" s="32">
        <v>1110680.52</v>
      </c>
      <c r="D295" s="32"/>
      <c r="E295" s="32"/>
    </row>
    <row r="296" spans="2:5">
      <c r="B296" s="99" t="s">
        <v>197</v>
      </c>
      <c r="C296" s="32">
        <v>16679919.52</v>
      </c>
      <c r="D296" s="32"/>
      <c r="E296" s="32"/>
    </row>
    <row r="297" spans="2:5">
      <c r="B297" s="99" t="s">
        <v>198</v>
      </c>
      <c r="C297" s="32">
        <v>1340440.98</v>
      </c>
      <c r="D297" s="32"/>
      <c r="E297" s="32"/>
    </row>
    <row r="298" spans="2:5">
      <c r="B298" s="99" t="s">
        <v>199</v>
      </c>
      <c r="C298" s="32">
        <v>9008273.2200000007</v>
      </c>
      <c r="D298" s="32"/>
      <c r="E298" s="32"/>
    </row>
    <row r="299" spans="2:5">
      <c r="B299" s="28"/>
      <c r="C299" s="33"/>
      <c r="D299" s="33"/>
      <c r="E299" s="33"/>
    </row>
    <row r="300" spans="2:5" ht="15.75" customHeight="1">
      <c r="C300" s="57">
        <f>SUM(C277:C299)</f>
        <v>54043514.979999997</v>
      </c>
      <c r="D300" s="87"/>
      <c r="E300" s="88"/>
    </row>
    <row r="303" spans="2:5" ht="24.75" customHeight="1">
      <c r="B303" s="97" t="s">
        <v>200</v>
      </c>
      <c r="C303" s="98" t="s">
        <v>9</v>
      </c>
      <c r="D303" s="25" t="s">
        <v>178</v>
      </c>
      <c r="E303" s="25" t="s">
        <v>49</v>
      </c>
    </row>
    <row r="304" spans="2:5">
      <c r="B304" s="100" t="s">
        <v>201</v>
      </c>
      <c r="C304" s="54">
        <v>701063.13</v>
      </c>
      <c r="D304" s="54"/>
      <c r="E304" s="54"/>
    </row>
    <row r="305" spans="2:5">
      <c r="B305" s="38" t="s">
        <v>202</v>
      </c>
      <c r="C305" s="32">
        <v>161.94</v>
      </c>
      <c r="D305" s="32"/>
      <c r="E305" s="32"/>
    </row>
    <row r="306" spans="2:5">
      <c r="B306" s="26"/>
      <c r="C306" s="32"/>
      <c r="D306" s="32"/>
      <c r="E306" s="32"/>
    </row>
    <row r="307" spans="2:5">
      <c r="B307" s="28"/>
      <c r="C307" s="33"/>
      <c r="D307" s="33"/>
      <c r="E307" s="33"/>
    </row>
    <row r="308" spans="2:5" ht="16.5" customHeight="1">
      <c r="C308" s="57">
        <f>SUM(C304:C305)</f>
        <v>701225.07</v>
      </c>
      <c r="D308" s="87"/>
      <c r="E308" s="88"/>
    </row>
    <row r="312" spans="2:5">
      <c r="B312" s="18" t="s">
        <v>203</v>
      </c>
    </row>
    <row r="314" spans="2:5" ht="26.25" customHeight="1">
      <c r="B314" s="97" t="s">
        <v>204</v>
      </c>
      <c r="C314" s="98" t="s">
        <v>9</v>
      </c>
      <c r="D314" s="25" t="s">
        <v>205</v>
      </c>
      <c r="E314" s="25" t="s">
        <v>206</v>
      </c>
    </row>
    <row r="315" spans="2:5">
      <c r="B315" s="53" t="s">
        <v>207</v>
      </c>
      <c r="C315" s="54">
        <v>4773249.66</v>
      </c>
      <c r="D315" s="101">
        <v>0.22889999999999999</v>
      </c>
      <c r="E315" s="54">
        <v>0</v>
      </c>
    </row>
    <row r="316" spans="2:5">
      <c r="B316" s="38" t="s">
        <v>208</v>
      </c>
      <c r="C316" s="32">
        <v>3743524.07</v>
      </c>
      <c r="D316" s="102">
        <v>0.17949999999999999</v>
      </c>
      <c r="E316" s="32"/>
    </row>
    <row r="317" spans="2:5">
      <c r="B317" s="38" t="s">
        <v>209</v>
      </c>
      <c r="C317" s="32">
        <v>15469.47</v>
      </c>
      <c r="D317" s="102">
        <v>6.9999999999999999E-4</v>
      </c>
      <c r="E317" s="32"/>
    </row>
    <row r="318" spans="2:5">
      <c r="B318" s="38" t="s">
        <v>210</v>
      </c>
      <c r="C318" s="32">
        <v>562144.84</v>
      </c>
      <c r="D318" s="102">
        <v>2.7E-2</v>
      </c>
      <c r="E318" s="32"/>
    </row>
    <row r="319" spans="2:5">
      <c r="B319" s="38" t="s">
        <v>211</v>
      </c>
      <c r="C319" s="32">
        <v>1019691.35</v>
      </c>
      <c r="D319" s="102">
        <v>4.8899999999999999E-2</v>
      </c>
      <c r="E319" s="32"/>
    </row>
    <row r="320" spans="2:5">
      <c r="B320" s="38" t="s">
        <v>212</v>
      </c>
      <c r="C320" s="32">
        <v>92473.29</v>
      </c>
      <c r="D320" s="102">
        <v>4.4000000000000003E-3</v>
      </c>
      <c r="E320" s="32"/>
    </row>
    <row r="321" spans="2:5">
      <c r="B321" s="38" t="s">
        <v>213</v>
      </c>
      <c r="C321" s="32">
        <v>4140514.85</v>
      </c>
      <c r="D321" s="102">
        <v>0.1986</v>
      </c>
      <c r="E321" s="32"/>
    </row>
    <row r="322" spans="2:5">
      <c r="B322" s="38" t="s">
        <v>214</v>
      </c>
      <c r="C322" s="32">
        <v>1307485.77</v>
      </c>
      <c r="D322" s="102">
        <v>6.2700000000000006E-2</v>
      </c>
      <c r="E322" s="32"/>
    </row>
    <row r="323" spans="2:5">
      <c r="B323" s="38" t="s">
        <v>215</v>
      </c>
      <c r="C323" s="32">
        <v>38251.21</v>
      </c>
      <c r="D323" s="102">
        <v>1.8E-3</v>
      </c>
      <c r="E323" s="32"/>
    </row>
    <row r="324" spans="2:5">
      <c r="B324" s="38" t="s">
        <v>216</v>
      </c>
      <c r="C324" s="32">
        <v>53998</v>
      </c>
      <c r="D324" s="102">
        <v>2.5999999999999999E-3</v>
      </c>
      <c r="E324" s="32"/>
    </row>
    <row r="325" spans="2:5">
      <c r="B325" s="38" t="s">
        <v>217</v>
      </c>
      <c r="C325" s="32">
        <v>1008</v>
      </c>
      <c r="D325" s="102">
        <v>0</v>
      </c>
      <c r="E325" s="32"/>
    </row>
    <row r="326" spans="2:5">
      <c r="B326" s="38" t="s">
        <v>218</v>
      </c>
      <c r="C326" s="32">
        <v>1460</v>
      </c>
      <c r="D326" s="102">
        <v>1E-4</v>
      </c>
      <c r="E326" s="32"/>
    </row>
    <row r="327" spans="2:5">
      <c r="B327" s="38" t="s">
        <v>219</v>
      </c>
      <c r="C327" s="32">
        <v>5470.57</v>
      </c>
      <c r="D327" s="102">
        <v>2.9999999999999997E-4</v>
      </c>
      <c r="E327" s="32"/>
    </row>
    <row r="328" spans="2:5">
      <c r="B328" s="38" t="s">
        <v>220</v>
      </c>
      <c r="C328" s="32">
        <v>14998.69</v>
      </c>
      <c r="D328" s="102">
        <v>6.9999999999999999E-4</v>
      </c>
      <c r="E328" s="32"/>
    </row>
    <row r="329" spans="2:5">
      <c r="B329" s="38" t="s">
        <v>221</v>
      </c>
      <c r="C329" s="32">
        <v>26830.799999999999</v>
      </c>
      <c r="D329" s="102">
        <v>1.2999999999999999E-3</v>
      </c>
      <c r="E329" s="32"/>
    </row>
    <row r="330" spans="2:5">
      <c r="B330" s="38" t="s">
        <v>222</v>
      </c>
      <c r="C330" s="32">
        <v>7517.96</v>
      </c>
      <c r="D330" s="102">
        <v>4.0000000000000002E-4</v>
      </c>
      <c r="E330" s="32"/>
    </row>
    <row r="331" spans="2:5">
      <c r="B331" s="38" t="s">
        <v>223</v>
      </c>
      <c r="C331" s="32">
        <v>9989.2999999999993</v>
      </c>
      <c r="D331" s="102">
        <v>5.0000000000000001E-4</v>
      </c>
      <c r="E331" s="32"/>
    </row>
    <row r="332" spans="2:5">
      <c r="B332" s="38" t="s">
        <v>224</v>
      </c>
      <c r="C332" s="32">
        <v>98100.75</v>
      </c>
      <c r="D332" s="102">
        <v>4.7000000000000002E-3</v>
      </c>
      <c r="E332" s="32"/>
    </row>
    <row r="333" spans="2:5">
      <c r="B333" s="38" t="s">
        <v>225</v>
      </c>
      <c r="C333" s="32">
        <v>405.9</v>
      </c>
      <c r="D333" s="102">
        <v>0</v>
      </c>
      <c r="E333" s="32"/>
    </row>
    <row r="334" spans="2:5">
      <c r="B334" s="38" t="s">
        <v>226</v>
      </c>
      <c r="C334" s="32">
        <v>16080.77</v>
      </c>
      <c r="D334" s="102">
        <v>8.0000000000000004E-4</v>
      </c>
      <c r="E334" s="32"/>
    </row>
    <row r="335" spans="2:5">
      <c r="B335" s="38" t="s">
        <v>227</v>
      </c>
      <c r="C335" s="32">
        <v>2796</v>
      </c>
      <c r="D335" s="102">
        <v>1E-4</v>
      </c>
      <c r="E335" s="32"/>
    </row>
    <row r="336" spans="2:5">
      <c r="B336" s="38" t="s">
        <v>228</v>
      </c>
      <c r="C336" s="32">
        <v>28686.799999999999</v>
      </c>
      <c r="D336" s="102">
        <v>1.4E-3</v>
      </c>
      <c r="E336" s="32"/>
    </row>
    <row r="337" spans="2:5">
      <c r="B337" s="38" t="s">
        <v>229</v>
      </c>
      <c r="C337" s="32">
        <v>366301</v>
      </c>
      <c r="D337" s="102">
        <v>1.7600000000000001E-2</v>
      </c>
      <c r="E337" s="32"/>
    </row>
    <row r="338" spans="2:5">
      <c r="B338" s="38" t="s">
        <v>230</v>
      </c>
      <c r="C338" s="32">
        <v>70538.179999999993</v>
      </c>
      <c r="D338" s="102">
        <v>3.3999999999999998E-3</v>
      </c>
      <c r="E338" s="32"/>
    </row>
    <row r="339" spans="2:5">
      <c r="B339" s="38" t="s">
        <v>231</v>
      </c>
      <c r="C339" s="32">
        <v>343055.41</v>
      </c>
      <c r="D339" s="102">
        <v>1.6500000000000001E-2</v>
      </c>
      <c r="E339" s="32"/>
    </row>
    <row r="340" spans="2:5">
      <c r="B340" s="38" t="s">
        <v>232</v>
      </c>
      <c r="C340" s="32">
        <v>635.30999999999995</v>
      </c>
      <c r="D340" s="102">
        <v>0</v>
      </c>
      <c r="E340" s="32"/>
    </row>
    <row r="341" spans="2:5">
      <c r="B341" s="38" t="s">
        <v>233</v>
      </c>
      <c r="C341" s="32">
        <v>16994</v>
      </c>
      <c r="D341" s="102">
        <v>8.0000000000000004E-4</v>
      </c>
      <c r="E341" s="32"/>
    </row>
    <row r="342" spans="2:5">
      <c r="B342" s="38" t="s">
        <v>234</v>
      </c>
      <c r="C342" s="32">
        <v>73982.19</v>
      </c>
      <c r="D342" s="102">
        <v>3.5000000000000001E-3</v>
      </c>
      <c r="E342" s="32"/>
    </row>
    <row r="343" spans="2:5">
      <c r="B343" s="38" t="s">
        <v>235</v>
      </c>
      <c r="C343" s="32">
        <v>533414.35</v>
      </c>
      <c r="D343" s="102">
        <v>2.5600000000000001E-2</v>
      </c>
      <c r="E343" s="32"/>
    </row>
    <row r="344" spans="2:5">
      <c r="B344" s="38" t="s">
        <v>236</v>
      </c>
      <c r="C344" s="32">
        <v>2844306.9</v>
      </c>
      <c r="D344" s="102">
        <v>0.13639999999999999</v>
      </c>
      <c r="E344" s="32"/>
    </row>
    <row r="345" spans="2:5">
      <c r="B345" s="38" t="s">
        <v>237</v>
      </c>
      <c r="C345" s="32">
        <v>45600</v>
      </c>
      <c r="D345" s="102">
        <v>2.2000000000000001E-3</v>
      </c>
      <c r="E345" s="32"/>
    </row>
    <row r="346" spans="2:5">
      <c r="B346" s="38" t="s">
        <v>238</v>
      </c>
      <c r="C346" s="32">
        <v>70264.5</v>
      </c>
      <c r="D346" s="102">
        <v>3.3999999999999998E-3</v>
      </c>
      <c r="E346" s="32"/>
    </row>
    <row r="347" spans="2:5">
      <c r="B347" s="38" t="s">
        <v>239</v>
      </c>
      <c r="C347" s="32">
        <v>11007.36</v>
      </c>
      <c r="D347" s="102">
        <v>5.0000000000000001E-4</v>
      </c>
      <c r="E347" s="32"/>
    </row>
    <row r="348" spans="2:5">
      <c r="B348" s="38" t="s">
        <v>240</v>
      </c>
      <c r="C348" s="32">
        <v>2784</v>
      </c>
      <c r="D348" s="102">
        <v>1E-4</v>
      </c>
      <c r="E348" s="32"/>
    </row>
    <row r="349" spans="2:5">
      <c r="B349" s="38" t="s">
        <v>241</v>
      </c>
      <c r="C349" s="32">
        <v>1682</v>
      </c>
      <c r="D349" s="102">
        <v>1E-4</v>
      </c>
      <c r="E349" s="32"/>
    </row>
    <row r="350" spans="2:5">
      <c r="B350" s="38" t="s">
        <v>242</v>
      </c>
      <c r="C350" s="32">
        <v>81139.67</v>
      </c>
      <c r="D350" s="102">
        <v>3.8999999999999998E-3</v>
      </c>
      <c r="E350" s="32"/>
    </row>
    <row r="351" spans="2:5">
      <c r="B351" s="38" t="s">
        <v>243</v>
      </c>
      <c r="C351" s="32">
        <v>9632.64</v>
      </c>
      <c r="D351" s="102">
        <v>5.0000000000000001E-4</v>
      </c>
      <c r="E351" s="32"/>
    </row>
    <row r="352" spans="2:5">
      <c r="B352" s="38" t="s">
        <v>244</v>
      </c>
      <c r="C352" s="32">
        <v>2803.98</v>
      </c>
      <c r="D352" s="102">
        <v>1E-4</v>
      </c>
      <c r="E352" s="32"/>
    </row>
    <row r="353" spans="2:7">
      <c r="B353" s="38" t="s">
        <v>245</v>
      </c>
      <c r="C353" s="32">
        <v>1503</v>
      </c>
      <c r="D353" s="102">
        <v>1E-4</v>
      </c>
      <c r="E353" s="32"/>
    </row>
    <row r="354" spans="2:7">
      <c r="B354" s="38" t="s">
        <v>246</v>
      </c>
      <c r="C354" s="32">
        <v>556.96</v>
      </c>
      <c r="D354" s="102">
        <v>0</v>
      </c>
      <c r="E354" s="32"/>
    </row>
    <row r="355" spans="2:7">
      <c r="B355" s="38" t="s">
        <v>247</v>
      </c>
      <c r="C355" s="32">
        <v>154006.70000000001</v>
      </c>
      <c r="D355" s="102">
        <v>7.4000000000000003E-3</v>
      </c>
      <c r="E355" s="32"/>
    </row>
    <row r="356" spans="2:7">
      <c r="B356" s="38" t="s">
        <v>248</v>
      </c>
      <c r="C356" s="32">
        <v>5093.01</v>
      </c>
      <c r="D356" s="102">
        <v>2.0000000000000001E-4</v>
      </c>
      <c r="E356" s="32"/>
    </row>
    <row r="357" spans="2:7">
      <c r="B357" s="38" t="s">
        <v>249</v>
      </c>
      <c r="C357" s="32">
        <v>256552</v>
      </c>
      <c r="D357" s="102">
        <v>1.23E-2</v>
      </c>
      <c r="E357" s="32"/>
    </row>
    <row r="358" spans="2:7">
      <c r="B358" s="28"/>
      <c r="C358" s="33"/>
      <c r="D358" s="33"/>
      <c r="E358" s="33">
        <v>0</v>
      </c>
    </row>
    <row r="359" spans="2:7" ht="15.75" customHeight="1">
      <c r="C359" s="103">
        <f>SUM(C315:C357)</f>
        <v>20852001.210000008</v>
      </c>
      <c r="D359" s="104">
        <f>SUM(D315:D357)</f>
        <v>0.99999999999999933</v>
      </c>
      <c r="E359" s="25"/>
    </row>
    <row r="363" spans="2:7">
      <c r="B363" s="18" t="s">
        <v>250</v>
      </c>
    </row>
    <row r="365" spans="2:7" ht="28.5" customHeight="1">
      <c r="B365" s="62" t="s">
        <v>251</v>
      </c>
      <c r="C365" s="63" t="s">
        <v>57</v>
      </c>
      <c r="D365" s="95" t="s">
        <v>58</v>
      </c>
      <c r="E365" s="95" t="s">
        <v>252</v>
      </c>
      <c r="F365" s="105" t="s">
        <v>10</v>
      </c>
      <c r="G365" s="63" t="s">
        <v>169</v>
      </c>
    </row>
    <row r="366" spans="2:7">
      <c r="B366" s="75"/>
      <c r="C366" s="54"/>
      <c r="D366" s="54"/>
      <c r="E366" s="54">
        <v>0</v>
      </c>
      <c r="F366" s="54">
        <v>0</v>
      </c>
      <c r="G366" s="106">
        <v>0</v>
      </c>
    </row>
    <row r="367" spans="2:7">
      <c r="B367" s="107" t="s">
        <v>253</v>
      </c>
      <c r="C367" s="32">
        <v>104914830.43000001</v>
      </c>
      <c r="D367" s="32">
        <v>104914830.43000001</v>
      </c>
      <c r="E367" s="32">
        <v>0</v>
      </c>
      <c r="F367" s="32"/>
      <c r="G367" s="108"/>
    </row>
    <row r="368" spans="2:7">
      <c r="B368" s="107" t="s">
        <v>254</v>
      </c>
      <c r="C368" s="32">
        <v>-173985</v>
      </c>
      <c r="D368" s="32">
        <v>-173985</v>
      </c>
      <c r="E368" s="32">
        <v>0</v>
      </c>
      <c r="F368" s="32"/>
      <c r="G368" s="108"/>
    </row>
    <row r="369" spans="2:7">
      <c r="B369" s="107" t="s">
        <v>255</v>
      </c>
      <c r="C369" s="32">
        <v>16101168.949999999</v>
      </c>
      <c r="D369" s="32">
        <v>14995322.57</v>
      </c>
      <c r="E369" s="32">
        <v>-1105846.3799999999</v>
      </c>
      <c r="F369" s="32"/>
      <c r="G369" s="108"/>
    </row>
    <row r="370" spans="2:7">
      <c r="B370" s="107" t="s">
        <v>256</v>
      </c>
      <c r="C370" s="32">
        <v>4586486.75</v>
      </c>
      <c r="D370" s="32">
        <v>3910125.64</v>
      </c>
      <c r="E370" s="32">
        <v>-676361.11</v>
      </c>
      <c r="F370" s="32"/>
      <c r="G370" s="108"/>
    </row>
    <row r="371" spans="2:7">
      <c r="B371" s="107" t="s">
        <v>257</v>
      </c>
      <c r="C371" s="32">
        <v>4509161.1500000004</v>
      </c>
      <c r="D371" s="32">
        <v>490838.85</v>
      </c>
      <c r="E371" s="32">
        <v>-4018322.3</v>
      </c>
      <c r="F371" s="32"/>
      <c r="G371" s="108"/>
    </row>
    <row r="372" spans="2:7">
      <c r="B372" s="107" t="s">
        <v>258</v>
      </c>
      <c r="C372" s="32">
        <v>41309095.090000004</v>
      </c>
      <c r="D372" s="32">
        <v>1543716.5</v>
      </c>
      <c r="E372" s="32">
        <v>-39765378.590000004</v>
      </c>
      <c r="F372" s="32"/>
      <c r="G372" s="108"/>
    </row>
    <row r="373" spans="2:7">
      <c r="B373" s="107" t="s">
        <v>259</v>
      </c>
      <c r="C373" s="32">
        <v>2624164</v>
      </c>
      <c r="D373" s="32">
        <v>0</v>
      </c>
      <c r="E373" s="32">
        <v>-2624164</v>
      </c>
      <c r="F373" s="32"/>
      <c r="G373" s="108"/>
    </row>
    <row r="374" spans="2:7">
      <c r="B374" s="107" t="s">
        <v>260</v>
      </c>
      <c r="C374" s="32">
        <v>5226657.01</v>
      </c>
      <c r="D374" s="32">
        <v>5226657.01</v>
      </c>
      <c r="E374" s="32">
        <v>0</v>
      </c>
      <c r="F374" s="32"/>
      <c r="G374" s="108"/>
    </row>
    <row r="375" spans="2:7">
      <c r="B375" s="107" t="s">
        <v>261</v>
      </c>
      <c r="C375" s="32">
        <v>27094230.73</v>
      </c>
      <c r="D375" s="32">
        <v>27094230.73</v>
      </c>
      <c r="E375" s="32">
        <v>0</v>
      </c>
      <c r="F375" s="32"/>
      <c r="G375" s="108"/>
    </row>
    <row r="376" spans="2:7">
      <c r="B376" s="107" t="s">
        <v>262</v>
      </c>
      <c r="C376" s="32">
        <v>2997346.61</v>
      </c>
      <c r="D376" s="32">
        <v>7506507.7599999998</v>
      </c>
      <c r="E376" s="32">
        <v>4509161.1500000004</v>
      </c>
      <c r="F376" s="32"/>
      <c r="G376" s="108"/>
    </row>
    <row r="377" spans="2:7">
      <c r="B377" s="107" t="s">
        <v>263</v>
      </c>
      <c r="C377" s="32">
        <v>16747718.119999999</v>
      </c>
      <c r="D377" s="32">
        <v>58056813.210000001</v>
      </c>
      <c r="E377" s="32">
        <v>41309095.090000004</v>
      </c>
      <c r="F377" s="32"/>
      <c r="G377" s="108"/>
    </row>
    <row r="378" spans="2:7">
      <c r="B378" s="107" t="s">
        <v>264</v>
      </c>
      <c r="C378" s="32">
        <v>12867787.67</v>
      </c>
      <c r="D378" s="32">
        <v>12867787.67</v>
      </c>
      <c r="E378" s="32">
        <v>0</v>
      </c>
      <c r="F378" s="32"/>
      <c r="G378" s="108"/>
    </row>
    <row r="379" spans="2:7">
      <c r="B379" s="107" t="s">
        <v>265</v>
      </c>
      <c r="C379" s="32">
        <v>500000</v>
      </c>
      <c r="D379" s="32">
        <v>500000</v>
      </c>
      <c r="E379" s="32">
        <v>0</v>
      </c>
      <c r="F379" s="32"/>
      <c r="G379" s="108"/>
    </row>
    <row r="380" spans="2:7">
      <c r="B380" s="107" t="s">
        <v>266</v>
      </c>
      <c r="C380" s="32">
        <v>3521649.91</v>
      </c>
      <c r="D380" s="32">
        <v>6145813.9100000001</v>
      </c>
      <c r="E380" s="32">
        <v>2624164</v>
      </c>
      <c r="F380" s="32"/>
      <c r="G380" s="108"/>
    </row>
    <row r="381" spans="2:7">
      <c r="B381" s="107" t="s">
        <v>267</v>
      </c>
      <c r="C381" s="32">
        <v>52155912.68</v>
      </c>
      <c r="D381" s="32">
        <v>52155912.68</v>
      </c>
      <c r="E381" s="32">
        <v>0</v>
      </c>
      <c r="F381" s="32"/>
      <c r="G381" s="108"/>
    </row>
    <row r="382" spans="2:7">
      <c r="B382" s="107" t="s">
        <v>268</v>
      </c>
      <c r="C382" s="32">
        <v>28980706</v>
      </c>
      <c r="D382" s="32">
        <v>28980706</v>
      </c>
      <c r="E382" s="32">
        <v>0</v>
      </c>
      <c r="F382" s="32"/>
      <c r="G382" s="108"/>
    </row>
    <row r="383" spans="2:7">
      <c r="B383" s="107" t="s">
        <v>269</v>
      </c>
      <c r="C383" s="32">
        <v>0</v>
      </c>
      <c r="D383" s="32">
        <v>1105846.3799999999</v>
      </c>
      <c r="E383" s="32">
        <v>1105846.3799999999</v>
      </c>
      <c r="F383" s="32"/>
      <c r="G383" s="108"/>
    </row>
    <row r="384" spans="2:7">
      <c r="B384" s="107" t="s">
        <v>270</v>
      </c>
      <c r="C384" s="32">
        <v>0</v>
      </c>
      <c r="D384" s="32">
        <v>676361.11</v>
      </c>
      <c r="E384" s="32">
        <v>676361.11</v>
      </c>
      <c r="F384" s="32"/>
      <c r="G384" s="108"/>
    </row>
    <row r="385" spans="2:7">
      <c r="B385" s="107"/>
      <c r="C385" s="32">
        <v>22858414.199999999</v>
      </c>
      <c r="D385" s="32">
        <v>22858414.199999999</v>
      </c>
      <c r="E385" s="32">
        <v>0</v>
      </c>
      <c r="F385" s="32"/>
      <c r="G385" s="108"/>
    </row>
    <row r="386" spans="2:7">
      <c r="B386" s="42"/>
      <c r="C386" s="32"/>
      <c r="D386" s="32"/>
      <c r="E386" s="32"/>
      <c r="F386" s="32"/>
      <c r="G386" s="108"/>
    </row>
    <row r="387" spans="2:7">
      <c r="B387" s="44"/>
      <c r="C387" s="33"/>
      <c r="D387" s="33"/>
      <c r="E387" s="33"/>
      <c r="F387" s="33"/>
      <c r="G387" s="109"/>
    </row>
    <row r="388" spans="2:7" ht="19.5" customHeight="1">
      <c r="C388" s="57">
        <f>SUM(C367:C385)</f>
        <v>346821344.29999995</v>
      </c>
      <c r="D388" s="57">
        <f>SUM(D367:D385)</f>
        <v>348855899.64999998</v>
      </c>
      <c r="E388" s="57">
        <f>SUM(E367:E385)</f>
        <v>2034555.3499999992</v>
      </c>
      <c r="F388" s="110"/>
      <c r="G388" s="111"/>
    </row>
    <row r="392" spans="2:7" ht="27" customHeight="1">
      <c r="B392" s="97" t="s">
        <v>271</v>
      </c>
      <c r="C392" s="98" t="s">
        <v>57</v>
      </c>
      <c r="D392" s="25" t="s">
        <v>58</v>
      </c>
      <c r="E392" s="25" t="s">
        <v>252</v>
      </c>
      <c r="F392" s="112" t="s">
        <v>169</v>
      </c>
    </row>
    <row r="393" spans="2:7">
      <c r="B393" s="89"/>
      <c r="C393" s="54"/>
      <c r="D393" s="54"/>
      <c r="E393" s="54"/>
      <c r="F393" s="54">
        <v>0</v>
      </c>
    </row>
    <row r="394" spans="2:7">
      <c r="B394" s="107" t="s">
        <v>272</v>
      </c>
      <c r="C394" s="32">
        <v>-2872108.08</v>
      </c>
      <c r="D394" s="32">
        <v>33892738.840000004</v>
      </c>
      <c r="E394" s="32">
        <v>36764846.920000002</v>
      </c>
      <c r="F394" s="32"/>
    </row>
    <row r="395" spans="2:7">
      <c r="B395" s="107" t="s">
        <v>273</v>
      </c>
      <c r="C395" s="32">
        <v>19913388.579999998</v>
      </c>
      <c r="D395" s="32">
        <v>19913388.579999998</v>
      </c>
      <c r="E395" s="113">
        <v>0</v>
      </c>
      <c r="F395" s="32"/>
    </row>
    <row r="396" spans="2:7">
      <c r="B396" s="107" t="s">
        <v>274</v>
      </c>
      <c r="C396" s="32">
        <v>2233802.21</v>
      </c>
      <c r="D396" s="32">
        <v>2233802.21</v>
      </c>
      <c r="E396" s="113">
        <v>0</v>
      </c>
      <c r="F396" s="32"/>
    </row>
    <row r="397" spans="2:7">
      <c r="B397" s="107" t="s">
        <v>275</v>
      </c>
      <c r="C397" s="32">
        <v>-4766326.42</v>
      </c>
      <c r="D397" s="32">
        <v>-4766326.42</v>
      </c>
      <c r="E397" s="113">
        <v>0</v>
      </c>
      <c r="F397" s="32"/>
    </row>
    <row r="398" spans="2:7">
      <c r="B398" s="107" t="s">
        <v>276</v>
      </c>
      <c r="C398" s="32">
        <v>-8049170.25</v>
      </c>
      <c r="D398" s="32">
        <v>-8049170.25</v>
      </c>
      <c r="E398" s="113">
        <v>0</v>
      </c>
      <c r="F398" s="32"/>
    </row>
    <row r="399" spans="2:7">
      <c r="B399" s="107" t="s">
        <v>277</v>
      </c>
      <c r="C399" s="32">
        <v>8619723.4700000007</v>
      </c>
      <c r="D399" s="32">
        <v>8619723.4700000007</v>
      </c>
      <c r="E399" s="113">
        <v>0</v>
      </c>
      <c r="F399" s="32"/>
    </row>
    <row r="400" spans="2:7">
      <c r="B400" s="107" t="s">
        <v>278</v>
      </c>
      <c r="C400" s="32">
        <v>-8518329.8399999999</v>
      </c>
      <c r="D400" s="32">
        <v>-8518329.8399999999</v>
      </c>
      <c r="E400" s="113">
        <v>0</v>
      </c>
      <c r="F400" s="32"/>
    </row>
    <row r="401" spans="2:6">
      <c r="B401" s="107" t="s">
        <v>279</v>
      </c>
      <c r="C401" s="32">
        <v>-2579950.7999999998</v>
      </c>
      <c r="D401" s="32">
        <v>-2579950.7999999998</v>
      </c>
      <c r="E401" s="113">
        <v>0</v>
      </c>
      <c r="F401" s="32"/>
    </row>
    <row r="402" spans="2:6">
      <c r="B402" s="107" t="s">
        <v>280</v>
      </c>
      <c r="C402" s="32">
        <v>-14051077.449999999</v>
      </c>
      <c r="D402" s="32">
        <v>-14051077.449999999</v>
      </c>
      <c r="E402" s="113">
        <v>0</v>
      </c>
      <c r="F402" s="32"/>
    </row>
    <row r="403" spans="2:6">
      <c r="B403" s="107" t="s">
        <v>281</v>
      </c>
      <c r="C403" s="32">
        <v>-17556072.039999999</v>
      </c>
      <c r="D403" s="32">
        <v>-17556072.039999999</v>
      </c>
      <c r="E403" s="113">
        <v>0</v>
      </c>
      <c r="F403" s="32"/>
    </row>
    <row r="404" spans="2:6">
      <c r="B404" s="107" t="s">
        <v>282</v>
      </c>
      <c r="C404" s="32">
        <v>-12026166.4</v>
      </c>
      <c r="D404" s="32">
        <v>-12026166.4</v>
      </c>
      <c r="E404" s="113">
        <v>0</v>
      </c>
      <c r="F404" s="32"/>
    </row>
    <row r="405" spans="2:6">
      <c r="B405" s="107" t="s">
        <v>283</v>
      </c>
      <c r="C405" s="32">
        <v>-29701167.77</v>
      </c>
      <c r="D405" s="32">
        <v>-29701167.77</v>
      </c>
      <c r="E405" s="113">
        <v>0</v>
      </c>
      <c r="F405" s="32"/>
    </row>
    <row r="406" spans="2:6">
      <c r="B406" s="107" t="s">
        <v>284</v>
      </c>
      <c r="C406" s="32">
        <v>-25158968.280000001</v>
      </c>
      <c r="D406" s="32">
        <v>-25158968.280000001</v>
      </c>
      <c r="E406" s="113">
        <v>0</v>
      </c>
      <c r="F406" s="32"/>
    </row>
    <row r="407" spans="2:6">
      <c r="B407" s="107" t="s">
        <v>285</v>
      </c>
      <c r="C407" s="32">
        <v>-40325456.280000001</v>
      </c>
      <c r="D407" s="32">
        <v>-40325456.280000001</v>
      </c>
      <c r="E407" s="113">
        <v>0</v>
      </c>
      <c r="F407" s="32"/>
    </row>
    <row r="408" spans="2:6">
      <c r="B408" s="107" t="s">
        <v>286</v>
      </c>
      <c r="C408" s="32">
        <v>-60096085.530000001</v>
      </c>
      <c r="D408" s="32">
        <v>-60096085.530000001</v>
      </c>
      <c r="E408" s="113">
        <v>0</v>
      </c>
      <c r="F408" s="32"/>
    </row>
    <row r="409" spans="2:6">
      <c r="B409" s="107" t="s">
        <v>287</v>
      </c>
      <c r="C409" s="32">
        <v>-56811999.780000001</v>
      </c>
      <c r="D409" s="32">
        <v>-56811999.780000001</v>
      </c>
      <c r="E409" s="113">
        <v>0</v>
      </c>
      <c r="F409" s="32"/>
    </row>
    <row r="410" spans="2:6">
      <c r="B410" s="107" t="s">
        <v>288</v>
      </c>
      <c r="C410" s="32">
        <v>-46569831.299999997</v>
      </c>
      <c r="D410" s="32">
        <v>-46569831.299999997</v>
      </c>
      <c r="E410" s="113">
        <v>0</v>
      </c>
      <c r="F410" s="32"/>
    </row>
    <row r="411" spans="2:6">
      <c r="B411" s="107" t="s">
        <v>289</v>
      </c>
      <c r="C411" s="32">
        <v>-28456540.559999999</v>
      </c>
      <c r="D411" s="32">
        <v>-28456540.559999999</v>
      </c>
      <c r="E411" s="113">
        <v>0</v>
      </c>
      <c r="F411" s="32"/>
    </row>
    <row r="412" spans="2:6">
      <c r="B412" s="107" t="s">
        <v>290</v>
      </c>
      <c r="C412" s="32">
        <v>-16653543.91</v>
      </c>
      <c r="D412" s="32">
        <v>-16734449.35</v>
      </c>
      <c r="E412" s="32">
        <v>-80905.440000000002</v>
      </c>
      <c r="F412" s="32"/>
    </row>
    <row r="413" spans="2:6">
      <c r="B413" s="107" t="s">
        <v>291</v>
      </c>
      <c r="C413" s="113">
        <v>0</v>
      </c>
      <c r="D413" s="32">
        <v>-17774413.829999998</v>
      </c>
      <c r="E413" s="32">
        <v>-17774413.829999998</v>
      </c>
      <c r="F413" s="32"/>
    </row>
    <row r="414" spans="2:6">
      <c r="B414" s="107" t="s">
        <v>292</v>
      </c>
      <c r="C414" s="32">
        <v>69970355.439999998</v>
      </c>
      <c r="D414" s="32">
        <v>73040361.280000001</v>
      </c>
      <c r="E414" s="32">
        <v>3070005.84</v>
      </c>
      <c r="F414" s="32"/>
    </row>
    <row r="415" spans="2:6">
      <c r="B415" s="107" t="s">
        <v>293</v>
      </c>
      <c r="C415" s="32">
        <v>58510248.859999999</v>
      </c>
      <c r="D415" s="32">
        <v>60167029.960000001</v>
      </c>
      <c r="E415" s="32">
        <v>1656781.1</v>
      </c>
      <c r="F415" s="32"/>
    </row>
    <row r="416" spans="2:6">
      <c r="B416" s="107" t="s">
        <v>294</v>
      </c>
      <c r="C416" s="32">
        <v>143897368.18000001</v>
      </c>
      <c r="D416" s="32">
        <v>143897368.18000001</v>
      </c>
      <c r="E416" s="113">
        <v>0</v>
      </c>
      <c r="F416" s="32"/>
    </row>
    <row r="417" spans="2:6">
      <c r="B417" s="107" t="s">
        <v>295</v>
      </c>
      <c r="C417" s="32">
        <v>53508177.229999997</v>
      </c>
      <c r="D417" s="32">
        <v>53508177.229999997</v>
      </c>
      <c r="E417" s="113">
        <v>0</v>
      </c>
      <c r="F417" s="32"/>
    </row>
    <row r="418" spans="2:6">
      <c r="B418" s="38" t="s">
        <v>296</v>
      </c>
      <c r="C418" s="32">
        <v>6065386.7699999996</v>
      </c>
      <c r="D418" s="32">
        <v>6065386.7699999996</v>
      </c>
      <c r="E418" s="113">
        <v>0</v>
      </c>
      <c r="F418" s="32"/>
    </row>
    <row r="419" spans="2:6">
      <c r="B419" s="107" t="s">
        <v>297</v>
      </c>
      <c r="C419" s="32">
        <v>398172.78</v>
      </c>
      <c r="D419" s="32">
        <v>398172.78</v>
      </c>
      <c r="E419" s="113">
        <v>0</v>
      </c>
      <c r="F419" s="32"/>
    </row>
    <row r="420" spans="2:6">
      <c r="B420" s="107" t="s">
        <v>298</v>
      </c>
      <c r="C420" s="113">
        <v>0</v>
      </c>
      <c r="D420" s="32">
        <v>6521937.3200000003</v>
      </c>
      <c r="E420" s="32">
        <v>6521937.3200000003</v>
      </c>
      <c r="F420" s="32"/>
    </row>
    <row r="421" spans="2:6">
      <c r="B421" s="107" t="s">
        <v>299</v>
      </c>
      <c r="C421" s="113">
        <v>0</v>
      </c>
      <c r="D421" s="32">
        <v>3270367</v>
      </c>
      <c r="E421" s="32">
        <v>3270367</v>
      </c>
      <c r="F421" s="32"/>
    </row>
    <row r="422" spans="2:6">
      <c r="B422" s="38" t="s">
        <v>300</v>
      </c>
      <c r="C422" s="113">
        <v>0</v>
      </c>
      <c r="D422" s="32">
        <v>464119.93</v>
      </c>
      <c r="E422" s="32">
        <v>464119.93</v>
      </c>
      <c r="F422" s="32"/>
    </row>
    <row r="423" spans="2:6">
      <c r="B423" s="28"/>
      <c r="C423" s="33"/>
      <c r="D423" s="33"/>
      <c r="E423" s="33"/>
      <c r="F423" s="33"/>
    </row>
    <row r="424" spans="2:6" ht="20.25" customHeight="1">
      <c r="C424" s="57">
        <f>SUM(C393:C423)</f>
        <v>-11076171.169999992</v>
      </c>
      <c r="D424" s="57">
        <f>SUM(D393:D423)</f>
        <v>22816567.670000039</v>
      </c>
      <c r="E424" s="57">
        <f>SUM(E393:E423)</f>
        <v>33892738.840000011</v>
      </c>
      <c r="F424" s="111"/>
    </row>
    <row r="428" spans="2:6">
      <c r="B428" s="18" t="s">
        <v>301</v>
      </c>
    </row>
    <row r="430" spans="2:6" ht="30.75" customHeight="1">
      <c r="B430" s="97" t="s">
        <v>302</v>
      </c>
      <c r="C430" s="98" t="s">
        <v>57</v>
      </c>
      <c r="D430" s="25" t="s">
        <v>58</v>
      </c>
      <c r="E430" s="25" t="s">
        <v>59</v>
      </c>
    </row>
    <row r="431" spans="2:6">
      <c r="B431" s="107"/>
      <c r="C431" s="32"/>
      <c r="D431" s="32"/>
      <c r="E431" s="32"/>
    </row>
    <row r="432" spans="2:6">
      <c r="B432" s="107" t="s">
        <v>303</v>
      </c>
      <c r="C432" s="32">
        <v>3033018.38</v>
      </c>
      <c r="D432" s="32">
        <v>35488.620000000003</v>
      </c>
      <c r="E432" s="32">
        <v>-2997529.76</v>
      </c>
    </row>
    <row r="433" spans="2:5">
      <c r="B433" s="107" t="s">
        <v>304</v>
      </c>
      <c r="C433" s="32">
        <v>1846897.25</v>
      </c>
      <c r="D433" s="32">
        <v>185529.5</v>
      </c>
      <c r="E433" s="32">
        <v>-1661367.75</v>
      </c>
    </row>
    <row r="434" spans="2:5">
      <c r="B434" s="107" t="s">
        <v>305</v>
      </c>
      <c r="C434" s="32">
        <v>4670031.68</v>
      </c>
      <c r="D434" s="32">
        <v>12412634</v>
      </c>
      <c r="E434" s="32">
        <v>7742602.3200000003</v>
      </c>
    </row>
    <row r="435" spans="2:5">
      <c r="B435" s="107" t="s">
        <v>306</v>
      </c>
      <c r="C435" s="32">
        <v>25984.71</v>
      </c>
      <c r="D435" s="32">
        <v>25984.71</v>
      </c>
      <c r="E435" s="32">
        <v>0</v>
      </c>
    </row>
    <row r="436" spans="2:5">
      <c r="B436" s="107" t="s">
        <v>307</v>
      </c>
      <c r="C436" s="32">
        <v>1239.22</v>
      </c>
      <c r="D436" s="32">
        <v>1239.25</v>
      </c>
      <c r="E436" s="32">
        <v>0.03</v>
      </c>
    </row>
    <row r="437" spans="2:5">
      <c r="B437" s="107" t="s">
        <v>308</v>
      </c>
      <c r="C437" s="32">
        <v>284916.84999999998</v>
      </c>
      <c r="D437" s="32">
        <v>364659.41</v>
      </c>
      <c r="E437" s="32">
        <v>79742.559999999998</v>
      </c>
    </row>
    <row r="438" spans="2:5">
      <c r="B438" s="107" t="s">
        <v>309</v>
      </c>
      <c r="C438" s="32">
        <v>6939.17</v>
      </c>
      <c r="D438" s="32">
        <v>176148.34</v>
      </c>
      <c r="E438" s="32">
        <v>169209.17</v>
      </c>
    </row>
    <row r="439" spans="2:5">
      <c r="B439" s="107" t="s">
        <v>310</v>
      </c>
      <c r="C439" s="32">
        <v>3944435.86</v>
      </c>
      <c r="D439" s="32">
        <v>3941724.02</v>
      </c>
      <c r="E439" s="32">
        <v>-2711.84</v>
      </c>
    </row>
    <row r="440" spans="2:5">
      <c r="B440" s="107" t="s">
        <v>311</v>
      </c>
      <c r="C440" s="32">
        <v>76428.14</v>
      </c>
      <c r="D440" s="32">
        <v>76428.14</v>
      </c>
      <c r="E440" s="32">
        <v>0</v>
      </c>
    </row>
    <row r="441" spans="2:5">
      <c r="B441" s="107" t="s">
        <v>312</v>
      </c>
      <c r="C441" s="32">
        <v>1491.5</v>
      </c>
      <c r="D441" s="32">
        <v>1491.5</v>
      </c>
      <c r="E441" s="32">
        <v>0</v>
      </c>
    </row>
    <row r="442" spans="2:5">
      <c r="B442" s="107" t="s">
        <v>313</v>
      </c>
      <c r="C442" s="32">
        <v>199304.23</v>
      </c>
      <c r="D442" s="32">
        <v>199304.23</v>
      </c>
      <c r="E442" s="32">
        <v>0</v>
      </c>
    </row>
    <row r="443" spans="2:5">
      <c r="B443" s="107" t="s">
        <v>314</v>
      </c>
      <c r="C443" s="32">
        <v>580571.36</v>
      </c>
      <c r="D443" s="32">
        <v>202337.76</v>
      </c>
      <c r="E443" s="32">
        <v>-378233.59999999998</v>
      </c>
    </row>
    <row r="444" spans="2:5">
      <c r="B444" s="107" t="s">
        <v>315</v>
      </c>
      <c r="C444" s="32">
        <v>11859.19</v>
      </c>
      <c r="D444" s="32">
        <v>11859.19</v>
      </c>
      <c r="E444" s="32">
        <v>0</v>
      </c>
    </row>
    <row r="445" spans="2:5">
      <c r="B445" s="107" t="s">
        <v>316</v>
      </c>
      <c r="C445" s="32">
        <v>103271.66</v>
      </c>
      <c r="D445" s="32">
        <v>103271.66</v>
      </c>
      <c r="E445" s="32">
        <v>0</v>
      </c>
    </row>
    <row r="446" spans="2:5">
      <c r="B446" s="107" t="s">
        <v>317</v>
      </c>
      <c r="C446" s="32">
        <v>3238781.01</v>
      </c>
      <c r="D446" s="32">
        <v>3238942.95</v>
      </c>
      <c r="E446" s="32">
        <v>161.94</v>
      </c>
    </row>
    <row r="447" spans="2:5">
      <c r="B447" s="107" t="s">
        <v>318</v>
      </c>
      <c r="C447" s="32">
        <v>1661.15</v>
      </c>
      <c r="D447" s="32">
        <v>1801989.56</v>
      </c>
      <c r="E447" s="32">
        <v>1800328.41</v>
      </c>
    </row>
    <row r="448" spans="2:5">
      <c r="B448" s="107" t="s">
        <v>319</v>
      </c>
      <c r="C448" s="32">
        <v>48470.559999999998</v>
      </c>
      <c r="D448" s="32">
        <v>4002.83</v>
      </c>
      <c r="E448" s="32">
        <v>-44467.73</v>
      </c>
    </row>
    <row r="449" spans="2:5">
      <c r="B449" s="107" t="s">
        <v>320</v>
      </c>
      <c r="C449" s="32">
        <v>424893.81</v>
      </c>
      <c r="D449" s="32">
        <v>424904.43</v>
      </c>
      <c r="E449" s="32">
        <v>10.62</v>
      </c>
    </row>
    <row r="450" spans="2:5">
      <c r="B450" s="107" t="s">
        <v>321</v>
      </c>
      <c r="C450" s="32">
        <v>4259.1000000000004</v>
      </c>
      <c r="D450" s="32">
        <v>7259.1</v>
      </c>
      <c r="E450" s="32">
        <v>3000</v>
      </c>
    </row>
    <row r="451" spans="2:5">
      <c r="B451" s="107" t="s">
        <v>322</v>
      </c>
      <c r="C451" s="32">
        <v>126084.38</v>
      </c>
      <c r="D451" s="32">
        <v>37730.379999999997</v>
      </c>
      <c r="E451" s="32">
        <v>-88354</v>
      </c>
    </row>
    <row r="452" spans="2:5">
      <c r="B452" s="107" t="s">
        <v>323</v>
      </c>
      <c r="C452" s="32">
        <v>3331323.45</v>
      </c>
      <c r="D452" s="32">
        <v>15983.94</v>
      </c>
      <c r="E452" s="32">
        <v>-3315339.51</v>
      </c>
    </row>
    <row r="453" spans="2:5">
      <c r="B453" s="107" t="s">
        <v>324</v>
      </c>
      <c r="C453" s="32">
        <v>180000.95</v>
      </c>
      <c r="D453" s="32">
        <v>180000.95</v>
      </c>
      <c r="E453" s="32">
        <v>0</v>
      </c>
    </row>
    <row r="454" spans="2:5">
      <c r="B454" s="107" t="s">
        <v>325</v>
      </c>
      <c r="C454" s="32">
        <v>0</v>
      </c>
      <c r="D454" s="32">
        <v>30185.7</v>
      </c>
      <c r="E454" s="32">
        <v>30185.7</v>
      </c>
    </row>
    <row r="455" spans="2:5">
      <c r="B455" s="107" t="s">
        <v>326</v>
      </c>
      <c r="C455" s="32">
        <v>0</v>
      </c>
      <c r="D455" s="32">
        <v>3237613.76</v>
      </c>
      <c r="E455" s="32">
        <v>3237613.76</v>
      </c>
    </row>
    <row r="456" spans="2:5">
      <c r="B456" s="107" t="s">
        <v>327</v>
      </c>
      <c r="C456" s="32">
        <v>55003.16</v>
      </c>
      <c r="D456" s="32">
        <v>261.17</v>
      </c>
      <c r="E456" s="32">
        <v>-54741.99</v>
      </c>
    </row>
    <row r="457" spans="2:5">
      <c r="B457" s="107" t="s">
        <v>328</v>
      </c>
      <c r="C457" s="32">
        <v>514266.23</v>
      </c>
      <c r="D457" s="32">
        <v>510752.57</v>
      </c>
      <c r="E457" s="32">
        <v>-3513.66</v>
      </c>
    </row>
    <row r="458" spans="2:5">
      <c r="B458" s="107" t="s">
        <v>329</v>
      </c>
      <c r="C458" s="32">
        <v>301258.59999999998</v>
      </c>
      <c r="D458" s="32">
        <v>301258.59999999998</v>
      </c>
      <c r="E458" s="32">
        <v>0</v>
      </c>
    </row>
    <row r="459" spans="2:5">
      <c r="B459" s="107" t="s">
        <v>330</v>
      </c>
      <c r="C459" s="32">
        <v>2336395.7200000002</v>
      </c>
      <c r="D459" s="32">
        <v>2336395.7200000002</v>
      </c>
      <c r="E459" s="32">
        <v>0</v>
      </c>
    </row>
    <row r="460" spans="2:5">
      <c r="B460" s="107" t="s">
        <v>331</v>
      </c>
      <c r="C460" s="32">
        <v>252438.29</v>
      </c>
      <c r="D460" s="32">
        <v>252444.54</v>
      </c>
      <c r="E460" s="32">
        <v>6.25</v>
      </c>
    </row>
    <row r="461" spans="2:5">
      <c r="B461" s="107" t="s">
        <v>332</v>
      </c>
      <c r="C461" s="32">
        <v>17817.099999999999</v>
      </c>
      <c r="D461" s="32">
        <v>568490.06999999995</v>
      </c>
      <c r="E461" s="32">
        <v>550672.97</v>
      </c>
    </row>
    <row r="462" spans="2:5">
      <c r="B462" s="107" t="s">
        <v>333</v>
      </c>
      <c r="C462" s="32">
        <v>149613.62</v>
      </c>
      <c r="D462" s="32">
        <v>149617.35999999999</v>
      </c>
      <c r="E462" s="32">
        <v>3.74</v>
      </c>
    </row>
    <row r="463" spans="2:5">
      <c r="B463" s="107" t="s">
        <v>334</v>
      </c>
      <c r="C463" s="32">
        <v>30982.63</v>
      </c>
      <c r="D463" s="32">
        <v>30982.63</v>
      </c>
      <c r="E463" s="32">
        <v>0</v>
      </c>
    </row>
    <row r="464" spans="2:5">
      <c r="B464" s="107" t="s">
        <v>335</v>
      </c>
      <c r="C464" s="32">
        <v>74749.149999999994</v>
      </c>
      <c r="D464" s="32">
        <v>74749.149999999994</v>
      </c>
      <c r="E464" s="32">
        <v>0</v>
      </c>
    </row>
    <row r="465" spans="2:7">
      <c r="B465" s="107" t="s">
        <v>336</v>
      </c>
      <c r="C465" s="32">
        <v>2668</v>
      </c>
      <c r="D465" s="32">
        <v>2668</v>
      </c>
      <c r="E465" s="32">
        <v>0</v>
      </c>
    </row>
    <row r="466" spans="2:7">
      <c r="B466" s="107" t="s">
        <v>337</v>
      </c>
      <c r="C466" s="32">
        <v>57553.5</v>
      </c>
      <c r="D466" s="32">
        <v>57553.5</v>
      </c>
      <c r="E466" s="32">
        <v>0</v>
      </c>
    </row>
    <row r="467" spans="2:7">
      <c r="B467" s="107" t="s">
        <v>12</v>
      </c>
      <c r="C467" s="32">
        <v>1848681.05</v>
      </c>
      <c r="D467" s="32">
        <v>1112767.8</v>
      </c>
      <c r="E467" s="32">
        <v>-735913.25</v>
      </c>
    </row>
    <row r="468" spans="2:7">
      <c r="B468" s="107" t="s">
        <v>13</v>
      </c>
      <c r="C468" s="32">
        <v>14085.14</v>
      </c>
      <c r="D468" s="32">
        <v>3400637.56</v>
      </c>
      <c r="E468" s="32">
        <v>3386552.42</v>
      </c>
    </row>
    <row r="469" spans="2:7">
      <c r="B469" s="38"/>
      <c r="C469" s="32"/>
      <c r="D469" s="32"/>
      <c r="E469" s="32"/>
    </row>
    <row r="470" spans="2:7">
      <c r="B470" s="26"/>
      <c r="C470" s="55"/>
      <c r="D470" s="55"/>
      <c r="E470" s="55"/>
    </row>
    <row r="471" spans="2:7">
      <c r="B471" s="28"/>
      <c r="C471" s="33"/>
      <c r="D471" s="33"/>
      <c r="E471" s="33"/>
    </row>
    <row r="472" spans="2:7" ht="21.75" customHeight="1">
      <c r="C472" s="30">
        <f>SUM(C432:C468)</f>
        <v>27797375.799999997</v>
      </c>
      <c r="D472" s="30">
        <f>SUM(D432:D468)</f>
        <v>35515292.600000001</v>
      </c>
      <c r="E472" s="30">
        <f>SUM(E432:E468)</f>
        <v>7717916.7999999998</v>
      </c>
    </row>
    <row r="475" spans="2:7" ht="24" customHeight="1">
      <c r="B475" s="97" t="s">
        <v>338</v>
      </c>
      <c r="C475" s="98" t="s">
        <v>59</v>
      </c>
      <c r="D475" s="25" t="s">
        <v>339</v>
      </c>
      <c r="E475" s="10"/>
    </row>
    <row r="476" spans="2:7">
      <c r="B476" s="36"/>
      <c r="C476" s="106"/>
      <c r="D476" s="54"/>
      <c r="E476" s="114"/>
    </row>
    <row r="477" spans="2:7">
      <c r="B477" s="38" t="s">
        <v>52</v>
      </c>
      <c r="C477" s="108"/>
      <c r="D477" s="32"/>
      <c r="E477" s="114"/>
    </row>
    <row r="478" spans="2:7">
      <c r="B478" s="26"/>
      <c r="C478" s="108"/>
      <c r="D478" s="32"/>
      <c r="E478" s="114"/>
    </row>
    <row r="479" spans="2:7">
      <c r="B479" s="26"/>
      <c r="C479" s="108"/>
      <c r="D479" s="32"/>
      <c r="E479" s="114"/>
    </row>
    <row r="480" spans="2:7">
      <c r="B480" s="26"/>
      <c r="C480" s="108"/>
      <c r="D480" s="32"/>
      <c r="E480" s="114"/>
      <c r="F480" s="10"/>
      <c r="G480" s="10"/>
    </row>
    <row r="481" spans="2:7">
      <c r="B481" s="28"/>
      <c r="C481" s="109"/>
      <c r="D481" s="33"/>
      <c r="E481" s="114"/>
      <c r="F481" s="10"/>
      <c r="G481" s="10"/>
    </row>
    <row r="482" spans="2:7" ht="18" customHeight="1">
      <c r="C482" s="25">
        <f t="shared" ref="C482" si="3">SUM(C480:C481)</f>
        <v>0</v>
      </c>
      <c r="D482" s="25"/>
      <c r="E482" s="10"/>
      <c r="F482" s="10"/>
      <c r="G482" s="10"/>
    </row>
    <row r="483" spans="2:7">
      <c r="F483" s="10"/>
      <c r="G483" s="10"/>
    </row>
    <row r="484" spans="2:7" ht="13.8">
      <c r="B484" s="61" t="s">
        <v>340</v>
      </c>
      <c r="F484" s="10"/>
      <c r="G484" s="10"/>
    </row>
    <row r="485" spans="2:7">
      <c r="F485" s="10"/>
      <c r="G485" s="10"/>
    </row>
    <row r="486" spans="2:7">
      <c r="F486" s="10"/>
      <c r="G486" s="10"/>
    </row>
    <row r="487" spans="2:7">
      <c r="B487" s="18" t="s">
        <v>341</v>
      </c>
      <c r="F487" s="10"/>
      <c r="G487" s="10"/>
    </row>
    <row r="488" spans="2:7" ht="12" customHeight="1">
      <c r="B488" s="18" t="s">
        <v>342</v>
      </c>
      <c r="F488" s="10"/>
      <c r="G488" s="10"/>
    </row>
    <row r="489" spans="2:7">
      <c r="B489" s="115"/>
      <c r="C489" s="115"/>
      <c r="D489" s="115"/>
      <c r="E489" s="115"/>
      <c r="F489" s="10"/>
      <c r="G489" s="10"/>
    </row>
    <row r="490" spans="2:7">
      <c r="B490" s="116"/>
      <c r="C490" s="116"/>
      <c r="D490" s="116"/>
      <c r="E490" s="116"/>
      <c r="F490" s="10"/>
      <c r="G490" s="10"/>
    </row>
    <row r="491" spans="2:7">
      <c r="B491" s="117" t="s">
        <v>343</v>
      </c>
      <c r="C491" s="118"/>
      <c r="D491" s="118"/>
      <c r="E491" s="119"/>
      <c r="F491" s="10"/>
      <c r="G491" s="10"/>
    </row>
    <row r="492" spans="2:7">
      <c r="B492" s="120" t="s">
        <v>344</v>
      </c>
      <c r="C492" s="121"/>
      <c r="D492" s="121"/>
      <c r="E492" s="122"/>
      <c r="F492" s="10"/>
      <c r="G492" s="123"/>
    </row>
    <row r="493" spans="2:7">
      <c r="B493" s="124" t="s">
        <v>345</v>
      </c>
      <c r="C493" s="125"/>
      <c r="D493" s="125"/>
      <c r="E493" s="126"/>
      <c r="F493" s="10"/>
      <c r="G493" s="123"/>
    </row>
    <row r="494" spans="2:7">
      <c r="B494" s="127" t="s">
        <v>346</v>
      </c>
      <c r="C494" s="128"/>
      <c r="E494" s="129">
        <v>56779295.399999999</v>
      </c>
      <c r="F494" s="10"/>
      <c r="G494" s="123"/>
    </row>
    <row r="495" spans="2:7">
      <c r="B495" s="130"/>
      <c r="C495" s="130"/>
      <c r="D495" s="10"/>
      <c r="F495" s="10"/>
      <c r="G495" s="123"/>
    </row>
    <row r="496" spans="2:7">
      <c r="B496" s="131" t="s">
        <v>347</v>
      </c>
      <c r="C496" s="131"/>
      <c r="D496" s="132"/>
      <c r="E496" s="133">
        <f>SUM(D496:D501)</f>
        <v>0</v>
      </c>
      <c r="F496" s="10"/>
      <c r="G496" s="10"/>
    </row>
    <row r="497" spans="2:7">
      <c r="B497" s="134" t="s">
        <v>348</v>
      </c>
      <c r="C497" s="134"/>
      <c r="D497" s="133">
        <v>0</v>
      </c>
      <c r="E497" s="135"/>
      <c r="F497" s="10"/>
      <c r="G497" s="10"/>
    </row>
    <row r="498" spans="2:7">
      <c r="B498" s="134" t="s">
        <v>349</v>
      </c>
      <c r="C498" s="134"/>
      <c r="D498" s="133">
        <v>0</v>
      </c>
      <c r="E498" s="135"/>
      <c r="F498" s="10"/>
      <c r="G498" s="10"/>
    </row>
    <row r="499" spans="2:7">
      <c r="B499" s="134" t="s">
        <v>350</v>
      </c>
      <c r="C499" s="134"/>
      <c r="D499" s="133">
        <v>0</v>
      </c>
      <c r="E499" s="135"/>
      <c r="F499" s="10"/>
      <c r="G499" s="10"/>
    </row>
    <row r="500" spans="2:7">
      <c r="B500" s="134" t="s">
        <v>351</v>
      </c>
      <c r="C500" s="134"/>
      <c r="D500" s="133">
        <v>0</v>
      </c>
      <c r="E500" s="135"/>
      <c r="F500" s="10"/>
      <c r="G500" s="10"/>
    </row>
    <row r="501" spans="2:7">
      <c r="B501" s="136" t="s">
        <v>352</v>
      </c>
      <c r="C501" s="137"/>
      <c r="D501" s="133">
        <v>0</v>
      </c>
      <c r="E501" s="135"/>
      <c r="F501" s="10"/>
      <c r="G501" s="10"/>
    </row>
    <row r="502" spans="2:7">
      <c r="B502" s="130"/>
      <c r="C502" s="130"/>
      <c r="D502" s="10"/>
      <c r="F502" s="10"/>
      <c r="G502" s="10"/>
    </row>
    <row r="503" spans="2:7">
      <c r="B503" s="131" t="s">
        <v>353</v>
      </c>
      <c r="C503" s="131"/>
      <c r="D503" s="132"/>
      <c r="E503" s="138">
        <f>SUM(D503:D507)</f>
        <v>2034555.35</v>
      </c>
      <c r="F503" s="10"/>
      <c r="G503" s="10"/>
    </row>
    <row r="504" spans="2:7">
      <c r="B504" s="134" t="s">
        <v>354</v>
      </c>
      <c r="C504" s="134"/>
      <c r="D504" s="133">
        <v>0</v>
      </c>
      <c r="E504" s="135"/>
      <c r="F504" s="10"/>
      <c r="G504" s="10"/>
    </row>
    <row r="505" spans="2:7">
      <c r="B505" s="134" t="s">
        <v>355</v>
      </c>
      <c r="C505" s="134"/>
      <c r="D505" s="133">
        <v>0</v>
      </c>
      <c r="E505" s="135"/>
      <c r="F505" s="10"/>
      <c r="G505" s="10"/>
    </row>
    <row r="506" spans="2:7">
      <c r="B506" s="134" t="s">
        <v>356</v>
      </c>
      <c r="C506" s="134"/>
      <c r="D506" s="133">
        <v>0</v>
      </c>
      <c r="E506" s="135"/>
      <c r="F506" s="10"/>
      <c r="G506" s="10"/>
    </row>
    <row r="507" spans="2:7">
      <c r="B507" s="139" t="s">
        <v>357</v>
      </c>
      <c r="C507" s="140"/>
      <c r="D507" s="138">
        <v>2034555.35</v>
      </c>
      <c r="E507" s="141"/>
      <c r="F507" s="10"/>
      <c r="G507" s="10"/>
    </row>
    <row r="508" spans="2:7">
      <c r="B508" s="130"/>
      <c r="C508" s="130"/>
      <c r="F508" s="10"/>
      <c r="G508" s="10"/>
    </row>
    <row r="509" spans="2:7">
      <c r="B509" s="142" t="s">
        <v>358</v>
      </c>
      <c r="C509" s="142"/>
      <c r="E509" s="143">
        <f>+E494+E496-E503</f>
        <v>54744740.049999997</v>
      </c>
      <c r="F509" s="10"/>
      <c r="G509" s="123"/>
    </row>
    <row r="510" spans="2:7">
      <c r="B510" s="116"/>
      <c r="C510" s="116"/>
      <c r="D510" s="116"/>
      <c r="E510" s="116"/>
      <c r="F510" s="10"/>
      <c r="G510" s="10"/>
    </row>
    <row r="511" spans="2:7">
      <c r="B511" s="116"/>
      <c r="C511" s="116"/>
      <c r="D511" s="116"/>
      <c r="E511" s="116"/>
      <c r="F511" s="10"/>
      <c r="G511" s="10"/>
    </row>
    <row r="512" spans="2:7">
      <c r="B512" s="117" t="s">
        <v>359</v>
      </c>
      <c r="C512" s="118"/>
      <c r="D512" s="118"/>
      <c r="E512" s="119"/>
      <c r="F512" s="10"/>
      <c r="G512" s="10"/>
    </row>
    <row r="513" spans="2:8">
      <c r="B513" s="120" t="s">
        <v>344</v>
      </c>
      <c r="C513" s="121"/>
      <c r="D513" s="121"/>
      <c r="E513" s="122"/>
      <c r="F513" s="10"/>
      <c r="G513" s="10"/>
    </row>
    <row r="514" spans="2:8">
      <c r="B514" s="124" t="s">
        <v>345</v>
      </c>
      <c r="C514" s="125"/>
      <c r="D514" s="125"/>
      <c r="E514" s="126"/>
      <c r="F514" s="10"/>
      <c r="G514" s="10"/>
    </row>
    <row r="515" spans="2:8">
      <c r="B515" s="127" t="s">
        <v>360</v>
      </c>
      <c r="C515" s="128"/>
      <c r="E515" s="144">
        <v>0</v>
      </c>
      <c r="F515" s="10"/>
      <c r="G515" s="10"/>
    </row>
    <row r="516" spans="2:8">
      <c r="B516" s="130"/>
      <c r="C516" s="130"/>
      <c r="F516" s="10"/>
      <c r="G516" s="10"/>
    </row>
    <row r="517" spans="2:8">
      <c r="B517" s="145" t="s">
        <v>361</v>
      </c>
      <c r="C517" s="145"/>
      <c r="D517" s="132"/>
      <c r="E517" s="146">
        <f>SUM(D517:D534)</f>
        <v>0</v>
      </c>
      <c r="F517" s="10"/>
      <c r="G517" s="10"/>
    </row>
    <row r="518" spans="2:8">
      <c r="B518" s="134" t="s">
        <v>362</v>
      </c>
      <c r="C518" s="134"/>
      <c r="D518" s="133">
        <v>0</v>
      </c>
      <c r="E518" s="147"/>
      <c r="F518" s="10"/>
      <c r="G518" s="10"/>
    </row>
    <row r="519" spans="2:8">
      <c r="B519" s="134" t="s">
        <v>363</v>
      </c>
      <c r="C519" s="134"/>
      <c r="D519" s="133">
        <v>0</v>
      </c>
      <c r="E519" s="147"/>
      <c r="F519" s="10"/>
      <c r="G519" s="10"/>
    </row>
    <row r="520" spans="2:8">
      <c r="B520" s="134" t="s">
        <v>364</v>
      </c>
      <c r="C520" s="134"/>
      <c r="D520" s="133">
        <v>0</v>
      </c>
      <c r="E520" s="147"/>
      <c r="F520" s="10"/>
      <c r="G520" s="10"/>
    </row>
    <row r="521" spans="2:8">
      <c r="B521" s="134" t="s">
        <v>365</v>
      </c>
      <c r="C521" s="134"/>
      <c r="D521" s="133">
        <v>0</v>
      </c>
      <c r="E521" s="147"/>
      <c r="F521" s="10"/>
      <c r="G521" s="10"/>
    </row>
    <row r="522" spans="2:8">
      <c r="B522" s="134" t="s">
        <v>366</v>
      </c>
      <c r="C522" s="134"/>
      <c r="D522" s="133">
        <v>0</v>
      </c>
      <c r="E522" s="147"/>
      <c r="F522" s="10"/>
      <c r="G522" s="123"/>
    </row>
    <row r="523" spans="2:8">
      <c r="B523" s="134" t="s">
        <v>367</v>
      </c>
      <c r="C523" s="134"/>
      <c r="D523" s="133">
        <v>0</v>
      </c>
      <c r="E523" s="147"/>
      <c r="F523" s="10"/>
      <c r="G523" s="10"/>
    </row>
    <row r="524" spans="2:8">
      <c r="B524" s="134" t="s">
        <v>368</v>
      </c>
      <c r="C524" s="134"/>
      <c r="D524" s="133">
        <v>0</v>
      </c>
      <c r="E524" s="147"/>
      <c r="F524" s="10"/>
      <c r="G524" s="123"/>
    </row>
    <row r="525" spans="2:8">
      <c r="B525" s="134" t="s">
        <v>369</v>
      </c>
      <c r="C525" s="134"/>
      <c r="D525" s="133">
        <v>0</v>
      </c>
      <c r="E525" s="147"/>
      <c r="F525" s="10"/>
      <c r="G525" s="10"/>
    </row>
    <row r="526" spans="2:8">
      <c r="B526" s="134" t="s">
        <v>370</v>
      </c>
      <c r="C526" s="134"/>
      <c r="D526" s="133">
        <v>0</v>
      </c>
      <c r="E526" s="147"/>
      <c r="F526" s="10"/>
      <c r="G526" s="123"/>
    </row>
    <row r="527" spans="2:8">
      <c r="B527" s="134" t="s">
        <v>371</v>
      </c>
      <c r="C527" s="134"/>
      <c r="D527" s="133">
        <v>0</v>
      </c>
      <c r="E527" s="147"/>
      <c r="F527" s="10"/>
      <c r="G527" s="123"/>
    </row>
    <row r="528" spans="2:8">
      <c r="B528" s="134" t="s">
        <v>372</v>
      </c>
      <c r="C528" s="134"/>
      <c r="D528" s="133">
        <v>0</v>
      </c>
      <c r="E528" s="147"/>
      <c r="F528" s="10"/>
      <c r="G528" s="123"/>
      <c r="H528" s="148"/>
    </row>
    <row r="529" spans="2:8">
      <c r="B529" s="134" t="s">
        <v>373</v>
      </c>
      <c r="C529" s="134"/>
      <c r="D529" s="133">
        <v>0</v>
      </c>
      <c r="E529" s="147"/>
      <c r="F529" s="10"/>
      <c r="G529" s="123"/>
      <c r="H529" s="148"/>
    </row>
    <row r="530" spans="2:8">
      <c r="B530" s="134" t="s">
        <v>374</v>
      </c>
      <c r="C530" s="134"/>
      <c r="D530" s="133">
        <v>0</v>
      </c>
      <c r="E530" s="147"/>
      <c r="F530" s="10"/>
      <c r="G530" s="149"/>
    </row>
    <row r="531" spans="2:8">
      <c r="B531" s="134" t="s">
        <v>375</v>
      </c>
      <c r="C531" s="134"/>
      <c r="D531" s="133">
        <v>0</v>
      </c>
      <c r="E531" s="147"/>
      <c r="F531" s="10"/>
      <c r="G531" s="10"/>
    </row>
    <row r="532" spans="2:8">
      <c r="B532" s="134" t="s">
        <v>376</v>
      </c>
      <c r="C532" s="134"/>
      <c r="D532" s="133">
        <v>0</v>
      </c>
      <c r="E532" s="147"/>
      <c r="F532" s="10"/>
      <c r="G532" s="10"/>
    </row>
    <row r="533" spans="2:8" ht="12.75" customHeight="1">
      <c r="B533" s="134" t="s">
        <v>377</v>
      </c>
      <c r="C533" s="134"/>
      <c r="D533" s="133">
        <v>0</v>
      </c>
      <c r="E533" s="147"/>
      <c r="F533" s="10"/>
      <c r="G533" s="10"/>
    </row>
    <row r="534" spans="2:8">
      <c r="B534" s="150" t="s">
        <v>378</v>
      </c>
      <c r="C534" s="151"/>
      <c r="D534" s="152">
        <v>0</v>
      </c>
      <c r="E534" s="147"/>
      <c r="F534" s="10"/>
      <c r="G534" s="10"/>
    </row>
    <row r="535" spans="2:8">
      <c r="B535" s="130"/>
      <c r="C535" s="130"/>
      <c r="F535" s="10"/>
      <c r="G535" s="10"/>
    </row>
    <row r="536" spans="2:8">
      <c r="B536" s="145" t="s">
        <v>379</v>
      </c>
      <c r="C536" s="145"/>
      <c r="D536" s="132"/>
      <c r="E536" s="146">
        <f>SUM(D536:D543)</f>
        <v>0</v>
      </c>
      <c r="F536" s="10"/>
      <c r="G536" s="10"/>
    </row>
    <row r="537" spans="2:8">
      <c r="B537" s="134" t="s">
        <v>380</v>
      </c>
      <c r="C537" s="134"/>
      <c r="D537" s="133">
        <v>0</v>
      </c>
      <c r="E537" s="147"/>
      <c r="F537" s="10"/>
      <c r="G537" s="10"/>
    </row>
    <row r="538" spans="2:8">
      <c r="B538" s="134" t="s">
        <v>381</v>
      </c>
      <c r="C538" s="134"/>
      <c r="D538" s="133">
        <v>0</v>
      </c>
      <c r="E538" s="147"/>
      <c r="F538" s="10"/>
      <c r="G538" s="10"/>
    </row>
    <row r="539" spans="2:8">
      <c r="B539" s="134" t="s">
        <v>382</v>
      </c>
      <c r="C539" s="134"/>
      <c r="D539" s="133">
        <v>0</v>
      </c>
      <c r="E539" s="147"/>
      <c r="F539" s="10"/>
      <c r="G539" s="10"/>
    </row>
    <row r="540" spans="2:8">
      <c r="B540" s="134" t="s">
        <v>383</v>
      </c>
      <c r="C540" s="134"/>
      <c r="D540" s="133">
        <v>0</v>
      </c>
      <c r="E540" s="147"/>
      <c r="F540" s="10"/>
      <c r="G540" s="10"/>
    </row>
    <row r="541" spans="2:8">
      <c r="B541" s="134" t="s">
        <v>384</v>
      </c>
      <c r="C541" s="134"/>
      <c r="D541" s="133">
        <v>0</v>
      </c>
      <c r="E541" s="147"/>
      <c r="F541" s="10"/>
      <c r="G541" s="10"/>
    </row>
    <row r="542" spans="2:8">
      <c r="B542" s="134" t="s">
        <v>385</v>
      </c>
      <c r="C542" s="134"/>
      <c r="D542" s="133">
        <v>0</v>
      </c>
      <c r="E542" s="147"/>
      <c r="F542" s="10"/>
      <c r="G542" s="10"/>
    </row>
    <row r="543" spans="2:8">
      <c r="B543" s="150" t="s">
        <v>386</v>
      </c>
      <c r="C543" s="151"/>
      <c r="D543" s="152">
        <v>0</v>
      </c>
      <c r="E543" s="147"/>
      <c r="F543" s="10"/>
      <c r="G543" s="10"/>
    </row>
    <row r="544" spans="2:8">
      <c r="B544" s="130"/>
      <c r="C544" s="130"/>
      <c r="F544" s="10"/>
      <c r="G544" s="10"/>
    </row>
    <row r="545" spans="2:7">
      <c r="B545" s="153" t="s">
        <v>387</v>
      </c>
      <c r="E545" s="143">
        <f>+E515-E517+E536</f>
        <v>0</v>
      </c>
      <c r="F545" s="123"/>
      <c r="G545" s="123"/>
    </row>
    <row r="546" spans="2:7">
      <c r="F546" s="154"/>
      <c r="G546" s="10"/>
    </row>
    <row r="547" spans="2:7">
      <c r="F547" s="10"/>
      <c r="G547" s="10"/>
    </row>
    <row r="548" spans="2:7">
      <c r="F548" s="155"/>
      <c r="G548" s="10"/>
    </row>
    <row r="549" spans="2:7">
      <c r="F549" s="155"/>
      <c r="G549" s="10"/>
    </row>
    <row r="550" spans="2:7">
      <c r="F550" s="10"/>
      <c r="G550" s="10"/>
    </row>
    <row r="551" spans="2:7">
      <c r="B551" s="156" t="s">
        <v>388</v>
      </c>
      <c r="C551" s="156"/>
      <c r="D551" s="156"/>
      <c r="E551" s="156"/>
      <c r="F551" s="156"/>
      <c r="G551" s="10"/>
    </row>
    <row r="552" spans="2:7">
      <c r="B552" s="157"/>
      <c r="C552" s="157"/>
      <c r="D552" s="157"/>
      <c r="E552" s="157"/>
      <c r="F552" s="157"/>
      <c r="G552" s="10"/>
    </row>
    <row r="553" spans="2:7">
      <c r="B553" s="157"/>
      <c r="C553" s="157"/>
      <c r="D553" s="157"/>
      <c r="E553" s="157"/>
      <c r="F553" s="157"/>
      <c r="G553" s="10"/>
    </row>
    <row r="554" spans="2:7" ht="21" customHeight="1">
      <c r="B554" s="62" t="s">
        <v>389</v>
      </c>
      <c r="C554" s="63" t="s">
        <v>57</v>
      </c>
      <c r="D554" s="95" t="s">
        <v>58</v>
      </c>
      <c r="E554" s="95" t="s">
        <v>59</v>
      </c>
      <c r="F554" s="10"/>
      <c r="G554" s="10"/>
    </row>
    <row r="555" spans="2:7">
      <c r="B555" s="36"/>
      <c r="C555" s="158">
        <v>0</v>
      </c>
      <c r="D555" s="106"/>
      <c r="E555" s="106"/>
      <c r="F555" s="10"/>
      <c r="G555" s="10"/>
    </row>
    <row r="556" spans="2:7">
      <c r="B556" s="36" t="s">
        <v>52</v>
      </c>
      <c r="C556" s="159">
        <v>0</v>
      </c>
      <c r="D556" s="108"/>
      <c r="E556" s="108"/>
      <c r="F556" s="10"/>
      <c r="G556" s="10"/>
    </row>
    <row r="557" spans="2:7">
      <c r="B557" s="28"/>
      <c r="C557" s="160">
        <v>0</v>
      </c>
      <c r="D557" s="161">
        <v>0</v>
      </c>
      <c r="E557" s="161">
        <v>0</v>
      </c>
      <c r="F557" s="10"/>
      <c r="G557" s="10"/>
    </row>
    <row r="558" spans="2:7" ht="21" customHeight="1">
      <c r="C558" s="25">
        <f t="shared" ref="C558" si="4">SUM(C556:C557)</f>
        <v>0</v>
      </c>
      <c r="D558" s="25">
        <f t="shared" ref="D558:E558" si="5">SUM(D556:D557)</f>
        <v>0</v>
      </c>
      <c r="E558" s="25">
        <f t="shared" si="5"/>
        <v>0</v>
      </c>
      <c r="F558" s="10"/>
      <c r="G558" s="10"/>
    </row>
    <row r="559" spans="2:7">
      <c r="F559" s="10"/>
      <c r="G559" s="10"/>
    </row>
    <row r="560" spans="2:7">
      <c r="F560" s="10"/>
      <c r="G560" s="10"/>
    </row>
    <row r="561" spans="2:7">
      <c r="F561" s="10"/>
      <c r="G561" s="10"/>
    </row>
    <row r="562" spans="2:7">
      <c r="F562" s="10"/>
      <c r="G562" s="10"/>
    </row>
    <row r="563" spans="2:7">
      <c r="B563" s="162" t="s">
        <v>390</v>
      </c>
      <c r="F563" s="10"/>
      <c r="G563" s="10"/>
    </row>
    <row r="564" spans="2:7" ht="12" customHeight="1">
      <c r="F564" s="10"/>
      <c r="G564" s="10"/>
    </row>
    <row r="565" spans="2:7">
      <c r="C565" s="116"/>
      <c r="D565" s="116"/>
      <c r="E565" s="116"/>
    </row>
    <row r="566" spans="2:7">
      <c r="C566" s="116"/>
      <c r="D566" s="116"/>
      <c r="E566" s="116"/>
    </row>
    <row r="567" spans="2:7">
      <c r="C567" s="116"/>
      <c r="D567" s="116"/>
      <c r="E567" s="116"/>
    </row>
    <row r="568" spans="2:7">
      <c r="G568" s="10"/>
    </row>
    <row r="569" spans="2:7">
      <c r="B569" s="163"/>
      <c r="C569" s="116"/>
      <c r="D569" s="163"/>
      <c r="E569" s="163"/>
      <c r="F569" s="164"/>
      <c r="G569" s="164"/>
    </row>
    <row r="570" spans="2:7">
      <c r="B570" s="165" t="s">
        <v>391</v>
      </c>
      <c r="C570" s="116"/>
      <c r="D570" s="166" t="s">
        <v>392</v>
      </c>
      <c r="E570" s="166"/>
      <c r="F570" s="10"/>
      <c r="G570" s="167"/>
    </row>
    <row r="571" spans="2:7">
      <c r="B571" s="165" t="s">
        <v>393</v>
      </c>
      <c r="C571" s="116"/>
      <c r="D571" s="168" t="s">
        <v>394</v>
      </c>
      <c r="E571" s="168"/>
      <c r="F571" s="169"/>
      <c r="G571" s="169"/>
    </row>
    <row r="572" spans="2:7">
      <c r="B572" s="116"/>
      <c r="C572" s="116"/>
      <c r="D572" s="116"/>
      <c r="E572" s="116"/>
      <c r="F572" s="116"/>
      <c r="G572" s="116"/>
    </row>
    <row r="573" spans="2:7">
      <c r="B573" s="116"/>
      <c r="C573" s="116"/>
      <c r="D573" s="116"/>
      <c r="E573" s="116"/>
      <c r="F573" s="116"/>
      <c r="G573" s="116"/>
    </row>
    <row r="577" ht="12.75" customHeight="1"/>
    <row r="580" ht="12.75" customHeight="1"/>
  </sheetData>
  <mergeCells count="67">
    <mergeCell ref="D571:E571"/>
    <mergeCell ref="B541:C541"/>
    <mergeCell ref="B542:C542"/>
    <mergeCell ref="B543:C543"/>
    <mergeCell ref="B544:C544"/>
    <mergeCell ref="B551:F551"/>
    <mergeCell ref="D570:E57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09:C509"/>
    <mergeCell ref="B512:E512"/>
    <mergeCell ref="B513:E513"/>
    <mergeCell ref="B514:E514"/>
    <mergeCell ref="B515:C515"/>
    <mergeCell ref="B516:C516"/>
    <mergeCell ref="B503:C503"/>
    <mergeCell ref="B504:C504"/>
    <mergeCell ref="B505:C505"/>
    <mergeCell ref="B506:C506"/>
    <mergeCell ref="B507:C507"/>
    <mergeCell ref="B508:C508"/>
    <mergeCell ref="B497:C497"/>
    <mergeCell ref="B498:C498"/>
    <mergeCell ref="B499:C499"/>
    <mergeCell ref="B500:C500"/>
    <mergeCell ref="B501:C501"/>
    <mergeCell ref="B502:C502"/>
    <mergeCell ref="B491:E491"/>
    <mergeCell ref="B492:E492"/>
    <mergeCell ref="B493:E493"/>
    <mergeCell ref="B494:C494"/>
    <mergeCell ref="B495:C495"/>
    <mergeCell ref="B496:C496"/>
    <mergeCell ref="D254:E254"/>
    <mergeCell ref="D261:E261"/>
    <mergeCell ref="D268:E268"/>
    <mergeCell ref="D300:E300"/>
    <mergeCell ref="D308:E308"/>
    <mergeCell ref="B489:E489"/>
    <mergeCell ref="A2:L2"/>
    <mergeCell ref="A3:L3"/>
    <mergeCell ref="A4:L4"/>
    <mergeCell ref="A9:L9"/>
    <mergeCell ref="D92:E92"/>
    <mergeCell ref="D247:E247"/>
  </mergeCells>
  <dataValidations count="4">
    <dataValidation allowBlank="1" showInputMessage="1" showErrorMessage="1" prompt="Especificar origen de dicho recurso: Federal, Estatal, Municipal, Particulares." sqref="D243 D250 D257"/>
    <dataValidation allowBlank="1" showInputMessage="1" showErrorMessage="1" prompt="Características cualitativas significativas que les impacten financieramente." sqref="D193:E193 E243 E250 E257"/>
    <dataValidation allowBlank="1" showInputMessage="1" showErrorMessage="1" prompt="Corresponde al número de la cuenta de acuerdo al Plan de Cuentas emitido por el CONAC (DOF 22/11/2010)." sqref="B193"/>
    <dataValidation allowBlank="1" showInputMessage="1" showErrorMessage="1" prompt="Saldo final del periodo que corresponde la cuenta pública presentada (mensual:  enero, febrero, marzo, etc.; trimestral: 1er, 2do, 3ro. o 4to.)." sqref="C193 C243 C250 C257"/>
  </dataValidations>
  <pageMargins left="0.47244094488188981" right="0.70866141732283472" top="0.39370078740157483" bottom="0.74803149606299213" header="0.31496062992125984" footer="0.31496062992125984"/>
  <pageSetup scale="28" fitToHeight="4" orientation="landscape" horizontalDpi="4294967295" verticalDpi="4294967295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</vt:lpstr>
      <vt:lpstr>NOTAS!Área_de_impresión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2018-04-30T15:07:30Z</dcterms:created>
  <dcterms:modified xsi:type="dcterms:W3CDTF">2018-04-30T15:07:50Z</dcterms:modified>
</cp:coreProperties>
</file>