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3040" windowHeight="9525" tabRatio="863"/>
  </bookViews>
  <sheets>
    <sheet name="ESF" sheetId="59" r:id="rId1"/>
  </sheets>
  <calcPr calcId="162913"/>
</workbook>
</file>

<file path=xl/calcChain.xml><?xml version="1.0" encoding="utf-8"?>
<calcChain xmlns="http://schemas.openxmlformats.org/spreadsheetml/2006/main">
  <c r="F623" i="59" l="1"/>
  <c r="F622" i="59"/>
  <c r="F621" i="59"/>
  <c r="F620" i="59"/>
  <c r="F619" i="59"/>
  <c r="F618" i="59"/>
  <c r="F617" i="59"/>
  <c r="F616" i="59"/>
  <c r="F615" i="59"/>
  <c r="F614" i="59"/>
  <c r="F613" i="59"/>
  <c r="F612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C571" i="59"/>
  <c r="C562" i="59"/>
  <c r="C539" i="59"/>
  <c r="C526" i="59"/>
  <c r="C518" i="59"/>
  <c r="C531" i="59" s="1"/>
  <c r="D500" i="59"/>
  <c r="D499" i="59" s="1"/>
  <c r="C500" i="59"/>
  <c r="C499" i="59" s="1"/>
  <c r="D493" i="59"/>
  <c r="C493" i="59"/>
  <c r="D491" i="59"/>
  <c r="C491" i="59"/>
  <c r="D490" i="59"/>
  <c r="C490" i="59"/>
  <c r="D481" i="59"/>
  <c r="C481" i="59"/>
  <c r="D479" i="59"/>
  <c r="C479" i="59"/>
  <c r="D477" i="59"/>
  <c r="C477" i="59"/>
  <c r="D471" i="59"/>
  <c r="C471" i="59"/>
  <c r="D468" i="59"/>
  <c r="C468" i="59"/>
  <c r="D459" i="59"/>
  <c r="D458" i="59" s="1"/>
  <c r="C459" i="59"/>
  <c r="C458" i="59" s="1"/>
  <c r="D455" i="59"/>
  <c r="C455" i="59"/>
  <c r="D453" i="59"/>
  <c r="C453" i="59"/>
  <c r="D451" i="59"/>
  <c r="C451" i="59"/>
  <c r="D449" i="59"/>
  <c r="C449" i="59"/>
  <c r="D447" i="59"/>
  <c r="D446" i="59" s="1"/>
  <c r="C447" i="59"/>
  <c r="C446" i="59" s="1"/>
  <c r="D434" i="59"/>
  <c r="C434" i="59"/>
  <c r="D425" i="59"/>
  <c r="C425" i="59"/>
  <c r="D417" i="59"/>
  <c r="D440" i="59" s="1"/>
  <c r="C417" i="59"/>
  <c r="C440" i="59" s="1"/>
  <c r="D412" i="59"/>
  <c r="C412" i="59"/>
  <c r="C394" i="59"/>
  <c r="C390" i="59"/>
  <c r="C385" i="59"/>
  <c r="D369" i="59"/>
  <c r="C368" i="59"/>
  <c r="D368" i="59" s="1"/>
  <c r="C367" i="59"/>
  <c r="D367" i="59" s="1"/>
  <c r="D366" i="59"/>
  <c r="D365" i="59"/>
  <c r="D364" i="59"/>
  <c r="D363" i="59"/>
  <c r="D362" i="59"/>
  <c r="D361" i="59"/>
  <c r="D360" i="59"/>
  <c r="D359" i="59"/>
  <c r="D358" i="59"/>
  <c r="C357" i="59"/>
  <c r="D357" i="59" s="1"/>
  <c r="D356" i="59"/>
  <c r="C355" i="59"/>
  <c r="D355" i="59" s="1"/>
  <c r="D354" i="59"/>
  <c r="D353" i="59"/>
  <c r="C353" i="59"/>
  <c r="D352" i="59"/>
  <c r="D351" i="59"/>
  <c r="D350" i="59"/>
  <c r="D349" i="59"/>
  <c r="D348" i="59"/>
  <c r="D347" i="59"/>
  <c r="C347" i="59"/>
  <c r="D346" i="59"/>
  <c r="D345" i="59"/>
  <c r="D344" i="59"/>
  <c r="C344" i="59"/>
  <c r="D343" i="59"/>
  <c r="D342" i="59"/>
  <c r="D341" i="59"/>
  <c r="D340" i="59"/>
  <c r="D339" i="59"/>
  <c r="D338" i="59"/>
  <c r="D337" i="59"/>
  <c r="D336" i="59"/>
  <c r="C335" i="59"/>
  <c r="D335" i="59" s="1"/>
  <c r="C334" i="59"/>
  <c r="D334" i="59" s="1"/>
  <c r="D333" i="59"/>
  <c r="D332" i="59"/>
  <c r="C331" i="59"/>
  <c r="D331" i="59" s="1"/>
  <c r="D330" i="59"/>
  <c r="C329" i="59"/>
  <c r="D329" i="59" s="1"/>
  <c r="D328" i="59"/>
  <c r="D327" i="59"/>
  <c r="C326" i="59"/>
  <c r="D326" i="59" s="1"/>
  <c r="D325" i="59"/>
  <c r="D324" i="59"/>
  <c r="C323" i="59"/>
  <c r="D323" i="59" s="1"/>
  <c r="D322" i="59"/>
  <c r="D321" i="59"/>
  <c r="C320" i="59"/>
  <c r="D318" i="59"/>
  <c r="D317" i="59"/>
  <c r="C316" i="59"/>
  <c r="D316" i="59" s="1"/>
  <c r="D315" i="59"/>
  <c r="D314" i="59"/>
  <c r="C313" i="59"/>
  <c r="D313" i="59" s="1"/>
  <c r="D312" i="59"/>
  <c r="D311" i="59"/>
  <c r="C310" i="59"/>
  <c r="D310" i="59" s="1"/>
  <c r="C309" i="59"/>
  <c r="D309" i="59" s="1"/>
  <c r="D308" i="59"/>
  <c r="D307" i="59"/>
  <c r="C306" i="59"/>
  <c r="D306" i="59" s="1"/>
  <c r="D305" i="59"/>
  <c r="D304" i="59"/>
  <c r="D303" i="59"/>
  <c r="D302" i="59"/>
  <c r="D301" i="59"/>
  <c r="C300" i="59"/>
  <c r="D300" i="59" s="1"/>
  <c r="D299" i="59"/>
  <c r="D298" i="59"/>
  <c r="C298" i="59"/>
  <c r="D297" i="59"/>
  <c r="D296" i="59"/>
  <c r="D295" i="59"/>
  <c r="C295" i="59"/>
  <c r="D294" i="59"/>
  <c r="D293" i="59"/>
  <c r="D292" i="59"/>
  <c r="C291" i="59"/>
  <c r="D291" i="59" s="1"/>
  <c r="D290" i="59"/>
  <c r="D289" i="59"/>
  <c r="D288" i="59"/>
  <c r="D287" i="59"/>
  <c r="C286" i="59"/>
  <c r="D286" i="59" s="1"/>
  <c r="D285" i="59"/>
  <c r="D284" i="59"/>
  <c r="C283" i="59"/>
  <c r="D283" i="59" s="1"/>
  <c r="D282" i="59"/>
  <c r="D281" i="59"/>
  <c r="C280" i="59"/>
  <c r="D280" i="59" s="1"/>
  <c r="D279" i="59"/>
  <c r="D278" i="59"/>
  <c r="C277" i="59"/>
  <c r="C276" i="59" s="1"/>
  <c r="D276" i="59" s="1"/>
  <c r="D275" i="59"/>
  <c r="D274" i="59"/>
  <c r="D273" i="59"/>
  <c r="D272" i="59"/>
  <c r="D271" i="59"/>
  <c r="D270" i="59"/>
  <c r="D269" i="59"/>
  <c r="D268" i="59"/>
  <c r="D267" i="59"/>
  <c r="C266" i="59"/>
  <c r="D266" i="59" s="1"/>
  <c r="D265" i="59"/>
  <c r="D264" i="59"/>
  <c r="D263" i="59"/>
  <c r="D262" i="59"/>
  <c r="D261" i="59"/>
  <c r="D260" i="59"/>
  <c r="D259" i="59"/>
  <c r="D258" i="59"/>
  <c r="D257" i="59"/>
  <c r="C256" i="59"/>
  <c r="D256" i="59" s="1"/>
  <c r="D255" i="59"/>
  <c r="D254" i="59"/>
  <c r="D253" i="59"/>
  <c r="D252" i="59"/>
  <c r="D251" i="59"/>
  <c r="D250" i="59"/>
  <c r="C249" i="59"/>
  <c r="D249" i="59" s="1"/>
  <c r="C236" i="59"/>
  <c r="C234" i="59"/>
  <c r="C232" i="59"/>
  <c r="C226" i="59"/>
  <c r="C223" i="59"/>
  <c r="C214" i="59"/>
  <c r="C208" i="59"/>
  <c r="C207" i="59"/>
  <c r="C195" i="59"/>
  <c r="C186" i="59"/>
  <c r="C183" i="59"/>
  <c r="C177" i="59"/>
  <c r="C174" i="59"/>
  <c r="C168" i="59"/>
  <c r="C158" i="59"/>
  <c r="C157" i="59"/>
  <c r="C445" i="59" l="1"/>
  <c r="C510" i="59" s="1"/>
  <c r="D445" i="59"/>
  <c r="D510" i="59" s="1"/>
  <c r="C319" i="59"/>
  <c r="D319" i="59" s="1"/>
  <c r="C222" i="59"/>
  <c r="D277" i="59"/>
  <c r="C248" i="59"/>
  <c r="D320" i="59"/>
  <c r="D248" i="59" l="1"/>
  <c r="C247" i="59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41" i="59" l="1"/>
  <c r="C32" i="59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</calcChain>
</file>

<file path=xl/sharedStrings.xml><?xml version="1.0" encoding="utf-8"?>
<sst xmlns="http://schemas.openxmlformats.org/spreadsheetml/2006/main" count="737" uniqueCount="518">
  <si>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</si>
  <si>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</si>
  <si>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</si>
  <si>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</si>
  <si>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</si>
  <si>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</si>
  <si>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</si>
  <si>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</si>
  <si>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</si>
  <si>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</si>
  <si>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</si>
  <si>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</si>
  <si>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</si>
  <si>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</si>
  <si>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</si>
  <si>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</si>
  <si>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</si>
  <si>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</si>
  <si>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</si>
  <si>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</si>
  <si>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</si>
  <si>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</si>
  <si>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</si>
  <si>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</si>
  <si>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</si>
  <si>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</si>
  <si>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</si>
  <si>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</si>
  <si>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</si>
  <si>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</si>
  <si>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</si>
  <si>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</si>
  <si>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</si>
  <si>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</si>
  <si>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</si>
  <si>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</si>
  <si>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</si>
  <si>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</si>
  <si>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</si>
  <si>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</si>
  <si>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</si>
  <si>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</si>
  <si>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</si>
  <si>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</si>
  <si>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</si>
  <si>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</si>
  <si>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</si>
  <si>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</si>
  <si>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</si>
  <si>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</si>
  <si>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</si>
  <si>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</si>
  <si>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</si>
  <si>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</si>
  <si>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</si>
  <si>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</si>
  <si>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</si>
  <si>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</si>
  <si>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</si>
  <si>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</si>
  <si>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</si>
  <si>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</si>
  <si>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</si>
  <si>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</si>
  <si>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</si>
  <si>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</si>
  <si>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</si>
  <si>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</si>
  <si>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</si>
  <si>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</si>
  <si>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</si>
  <si>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</si>
  <si>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</si>
  <si>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</si>
  <si>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</si>
  <si>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</si>
  <si>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</si>
  <si>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</si>
  <si>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</si>
  <si>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</si>
  <si>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</si>
  <si>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</si>
  <si>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</si>
  <si>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</si>
  <si>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</si>
  <si>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</si>
  <si>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</si>
  <si>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</si>
  <si>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</si>
  <si>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</si>
  <si>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</si>
  <si>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</si>
  <si>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</si>
  <si>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</si>
  <si>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</si>
  <si>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</si>
  <si>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</si>
  <si>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</si>
  <si>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</si>
  <si>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</si>
  <si>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</si>
  <si>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</si>
  <si>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</si>
  <si>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</si>
  <si>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</si>
  <si>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</si>
  <si>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</si>
  <si>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</si>
  <si>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</si>
  <si>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</si>
  <si>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</si>
  <si>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</si>
  <si>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</si>
  <si>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</si>
  <si>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</si>
  <si>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</si>
  <si>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</si>
  <si>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</si>
  <si>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</si>
  <si>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</si>
  <si>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</si>
  <si>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</si>
  <si>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</si>
  <si>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</si>
  <si>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</si>
  <si>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</si>
  <si>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</si>
  <si>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</si>
  <si>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</si>
  <si>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</si>
  <si>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</si>
  <si>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</si>
  <si>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</si>
  <si>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</si>
  <si>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</si>
  <si>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</si>
  <si>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</si>
  <si>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</si>
  <si>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</si>
  <si>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</si>
  <si>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</si>
  <si>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</si>
  <si>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</si>
  <si>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</si>
  <si>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</si>
  <si>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</si>
  <si>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</si>
  <si>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</si>
  <si>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</si>
  <si>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</si>
  <si>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</si>
  <si>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</si>
  <si>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</si>
  <si>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</si>
  <si>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</si>
  <si>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</si>
  <si>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</si>
  <si>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</si>
  <si>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</si>
  <si>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</si>
  <si>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</si>
  <si>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</si>
  <si>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</si>
  <si>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</si>
  <si>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</si>
  <si>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</si>
  <si>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</si>
  <si>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</si>
  <si>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</si>
  <si>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</si>
  <si>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</si>
  <si>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</si>
  <si>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</si>
  <si>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</si>
  <si>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</si>
  <si>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</si>
  <si>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</si>
  <si>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</si>
  <si>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</si>
  <si>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</si>
  <si>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</si>
  <si>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</si>
  <si>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</si>
  <si>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</si>
  <si>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</si>
  <si>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</si>
  <si>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</si>
  <si>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</si>
  <si>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</si>
  <si>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</si>
  <si>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</si>
  <si>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</si>
  <si>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</si>
  <si>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</si>
  <si>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</si>
  <si>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</si>
  <si>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</si>
  <si>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</si>
  <si>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</si>
  <si>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</si>
  <si>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</si>
  <si>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</si>
  <si>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</si>
  <si>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</si>
  <si>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</si>
  <si>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</si>
  <si>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</si>
  <si>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</si>
  <si>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</si>
  <si>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</si>
  <si>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</si>
  <si>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</si>
  <si>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</si>
  <si>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</si>
  <si>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</si>
  <si>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</si>
  <si>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</si>
  <si>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</si>
  <si>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</si>
  <si>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</si>
  <si>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</si>
  <si>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</si>
  <si>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</si>
  <si>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</si>
  <si>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</si>
  <si>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</si>
  <si>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</si>
  <si>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</si>
  <si>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</si>
  <si>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</si>
  <si>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</si>
  <si>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</si>
  <si>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</si>
  <si>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</si>
  <si>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</si>
  <si>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</si>
  <si>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</si>
  <si>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</si>
  <si>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</si>
  <si>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</si>
  <si>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</si>
  <si>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</si>
  <si>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</si>
  <si>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</si>
  <si>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</si>
  <si>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</si>
  <si>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</si>
  <si>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</si>
  <si>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</si>
  <si>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</si>
  <si>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</si>
  <si>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</si>
  <si>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</si>
  <si>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</si>
  <si>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</si>
  <si>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</si>
  <si>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</si>
  <si>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</si>
  <si>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</si>
  <si>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</si>
  <si>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</si>
  <si>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</si>
  <si>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</si>
  <si>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</si>
  <si>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</si>
  <si>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</si>
  <si>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</si>
  <si>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</si>
  <si>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</si>
  <si>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</si>
  <si>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</si>
  <si>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</si>
  <si>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</si>
  <si>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</si>
  <si>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</si>
  <si>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</si>
  <si>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</si>
  <si>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</si>
  <si>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</si>
  <si>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</si>
  <si>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</si>
  <si>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</si>
  <si>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</si>
  <si>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</si>
  <si>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</si>
  <si>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</si>
  <si>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</si>
  <si>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</si>
  <si>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</si>
  <si>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</si>
  <si>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</si>
  <si>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</si>
  <si>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</si>
  <si>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</si>
  <si>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</si>
  <si>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</si>
  <si>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</si>
  <si>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</si>
  <si>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</si>
  <si>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</si>
  <si>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</si>
  <si>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</si>
  <si>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</si>
  <si>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</si>
  <si>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</si>
  <si>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</si>
  <si>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</si>
  <si>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</si>
  <si>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</si>
  <si>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</si>
  <si>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</si>
  <si>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</si>
  <si>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</si>
  <si>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</si>
  <si>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</si>
  <si>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</si>
  <si>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</si>
  <si>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</si>
  <si>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</si>
  <si>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</si>
  <si>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</si>
  <si>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</si>
  <si>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</si>
  <si>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</si>
  <si>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</si>
  <si>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</si>
  <si>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</si>
  <si>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</si>
  <si>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</si>
  <si>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</si>
  <si>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</si>
  <si>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</si>
  <si>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</si>
  <si>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</si>
  <si>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</si>
  <si>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</si>
  <si>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</si>
  <si>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</si>
  <si>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</si>
  <si>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</si>
  <si>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</si>
  <si>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</si>
  <si>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</si>
  <si>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</si>
  <si>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</si>
  <si>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</si>
  <si>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</si>
  <si>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</si>
  <si>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</si>
  <si>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</si>
  <si>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</si>
  <si>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</si>
  <si>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</si>
  <si>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</si>
  <si>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</si>
  <si>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</si>
  <si>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</si>
  <si>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</si>
  <si>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</si>
  <si>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</si>
  <si>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</si>
  <si>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</si>
  <si>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</si>
  <si>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</si>
  <si>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</si>
  <si>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</si>
  <si>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</si>
  <si>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</si>
  <si>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</si>
  <si>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</si>
  <si>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</si>
  <si>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</si>
  <si>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</si>
  <si>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</si>
  <si>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</si>
  <si>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</si>
  <si>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</si>
  <si>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</si>
  <si>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</si>
  <si>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</si>
  <si>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</si>
  <si>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</si>
  <si>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</si>
  <si>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</si>
  <si>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</si>
  <si>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</si>
  <si>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</si>
  <si>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</si>
  <si>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</si>
  <si>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</si>
  <si>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</si>
  <si>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</si>
  <si>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</si>
  <si>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</si>
  <si>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</si>
  <si>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</si>
  <si>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</si>
  <si>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</si>
  <si>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</si>
  <si>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</si>
  <si>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</si>
  <si>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</si>
  <si>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</si>
  <si>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</si>
  <si>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</si>
  <si>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</si>
  <si>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</si>
  <si>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</si>
  <si>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</si>
  <si>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</si>
  <si>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</si>
  <si>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</si>
  <si>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</si>
  <si>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</si>
  <si>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</si>
  <si>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</si>
  <si>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</si>
  <si>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</si>
  <si>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</si>
  <si>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</si>
  <si>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</si>
  <si>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</si>
  <si>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</si>
  <si>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</si>
  <si>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</si>
  <si>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</si>
  <si>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</si>
  <si>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</si>
  <si>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</si>
  <si>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</si>
  <si>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</si>
  <si>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</si>
  <si>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</si>
  <si>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</si>
  <si>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</si>
  <si>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</si>
  <si>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</si>
  <si>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</si>
  <si>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</si>
  <si>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</si>
  <si>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</si>
  <si>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</si>
  <si>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</si>
  <si>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</si>
  <si>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</si>
  <si>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</si>
  <si>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</si>
  <si>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</si>
  <si>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</si>
  <si>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</si>
  <si>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</si>
  <si>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</si>
  <si>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</si>
  <si>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</si>
  <si>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</si>
  <si>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</si>
  <si>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</si>
  <si>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</si>
  <si>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</si>
  <si>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</si>
  <si>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</si>
  <si>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</si>
  <si>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</si>
  <si>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</si>
  <si>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</si>
  <si>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</si>
  <si>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</si>
  <si>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</si>
  <si>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Circulantes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</si>
  <si>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</si>
  <si>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</si>
  <si>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</si>
  <si>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</si>
  <si>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</si>
  <si>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</si>
  <si>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</si>
  <si>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</si>
  <si>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</si>
  <si>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</si>
  <si>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</si>
  <si>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</si>
  <si>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</si>
  <si>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</si>
  <si>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</si>
  <si>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</si>
  <si>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</si>
  <si>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</si>
  <si>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</si>
  <si>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</si>
  <si>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</si>
  <si>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</si>
  <si>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</si>
  <si>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</si>
  <si>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</si>
  <si>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</si>
  <si>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</si>
  <si>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</si>
  <si>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</si>
  <si>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</si>
  <si>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</si>
  <si>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</si>
  <si>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</si>
  <si>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</si>
  <si>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</si>
  <si>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</si>
  <si>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</si>
  <si>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</si>
  <si>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</si>
  <si>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</si>
  <si>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</si>
  <si>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</si>
  <si>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</si>
  <si>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</si>
  <si>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</si>
  <si>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</si>
  <si>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</si>
  <si>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UNIVERSIDAD TECNOLOGICA DE LEON</t>
  </si>
  <si>
    <t>Correspondiente 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</si>
</sst>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7">
    <xf numFmtId="0" fontId="0" fillId="0" borderId="0" xfId="0"/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12" fillId="5" borderId="0" xfId="11" applyFont="1" applyFill="1"/>
    <xf numFmtId="0" fontId="9" fillId="0" borderId="0" xfId="11" applyFont="1"/>
    <xf numFmtId="0" fontId="2" fillId="0" borderId="0" xfId="11" applyFont="1" applyFill="1" applyAlignment="1">
      <alignment horizontal="center" vertical="center"/>
    </xf>
    <xf numFmtId="0" fontId="2" fillId="0" borderId="0" xfId="11" applyFont="1" applyFill="1"/>
    <xf numFmtId="0" fontId="2" fillId="0" borderId="0" xfId="11" applyFont="1" applyFill="1" applyAlignment="1">
      <alignment wrapText="1"/>
    </xf>
    <xf numFmtId="0" fontId="2" fillId="0" borderId="0" xfId="11" applyFont="1" applyFill="1" applyAlignment="1"/>
    <xf numFmtId="0" fontId="2" fillId="0" borderId="0" xfId="11" applyFont="1" applyFill="1" applyAlignment="1">
      <alignment horizontal="center"/>
    </xf>
    <xf numFmtId="4" fontId="2" fillId="0" borderId="0" xfId="11" applyNumberFormat="1" applyFont="1"/>
    <xf numFmtId="0" fontId="2" fillId="0" borderId="0" xfId="11" applyFont="1"/>
    <xf numFmtId="9" fontId="2" fillId="0" borderId="0" xfId="11" applyNumberFormat="1" applyFont="1"/>
    <xf numFmtId="0" fontId="8" fillId="7" borderId="2" xfId="12" applyFont="1" applyFill="1" applyBorder="1" applyAlignment="1">
      <alignment vertical="center"/>
    </xf>
    <xf numFmtId="4" fontId="8" fillId="7" borderId="1" xfId="12" applyNumberFormat="1" applyFont="1" applyFill="1" applyBorder="1" applyAlignment="1">
      <alignment horizontal="right" vertical="center" wrapText="1" indent="1"/>
    </xf>
    <xf numFmtId="0" fontId="5" fillId="0" borderId="0" xfId="12" applyFont="1"/>
    <xf numFmtId="0" fontId="8" fillId="0" borderId="3" xfId="12" applyFont="1" applyFill="1" applyBorder="1" applyAlignment="1">
      <alignment vertical="center"/>
    </xf>
    <xf numFmtId="0" fontId="8" fillId="0" borderId="3" xfId="12" applyFont="1" applyFill="1" applyBorder="1" applyAlignment="1">
      <alignment horizontal="right" vertical="center"/>
    </xf>
    <xf numFmtId="4" fontId="8" fillId="0" borderId="1" xfId="12" applyNumberFormat="1" applyFont="1" applyFill="1" applyBorder="1" applyAlignment="1">
      <alignment horizontal="right" vertical="center" wrapText="1" indent="1"/>
    </xf>
    <xf numFmtId="4" fontId="9" fillId="0" borderId="1" xfId="12" applyNumberFormat="1" applyFont="1" applyFill="1" applyBorder="1" applyAlignment="1">
      <alignment horizontal="right" vertical="center" wrapText="1" indent="1"/>
    </xf>
    <xf numFmtId="0" fontId="5" fillId="0" borderId="2" xfId="12" applyFont="1" applyBorder="1"/>
    <xf numFmtId="0" fontId="9" fillId="0" borderId="6" xfId="12" applyFont="1" applyFill="1" applyBorder="1" applyAlignment="1">
      <alignment horizontal="left" vertical="center" wrapText="1" indent="1"/>
    </xf>
    <xf numFmtId="0" fontId="9" fillId="0" borderId="2" xfId="12" applyFont="1" applyFill="1" applyBorder="1" applyAlignment="1">
      <alignment horizontal="left" vertical="center"/>
    </xf>
    <xf numFmtId="0" fontId="9" fillId="0" borderId="3" xfId="12" applyFont="1" applyFill="1" applyBorder="1" applyAlignment="1">
      <alignment horizontal="left" vertical="center" indent="1"/>
    </xf>
    <xf numFmtId="0" fontId="9" fillId="0" borderId="3" xfId="12" applyFont="1" applyFill="1" applyBorder="1" applyAlignment="1">
      <alignment horizontal="left" vertical="center" wrapText="1"/>
    </xf>
    <xf numFmtId="4" fontId="9" fillId="0" borderId="3" xfId="12" applyNumberFormat="1" applyFont="1" applyFill="1" applyBorder="1" applyAlignment="1">
      <alignment horizontal="right" vertical="center" wrapText="1" indent="1"/>
    </xf>
    <xf numFmtId="0" fontId="8" fillId="0" borderId="2" xfId="12" applyFont="1" applyFill="1" applyBorder="1" applyAlignment="1">
      <alignment vertical="center"/>
    </xf>
    <xf numFmtId="0" fontId="2" fillId="0" borderId="2" xfId="12" applyFont="1" applyFill="1" applyBorder="1" applyAlignment="1">
      <alignment horizontal="left" vertical="center"/>
    </xf>
    <xf numFmtId="0" fontId="2" fillId="0" borderId="2" xfId="12" applyFont="1" applyBorder="1" applyAlignment="1">
      <alignment horizontal="left"/>
    </xf>
    <xf numFmtId="4" fontId="9" fillId="0" borderId="1" xfId="12" applyNumberFormat="1" applyFont="1" applyFill="1" applyBorder="1" applyAlignment="1">
      <alignment horizontal="right" vertical="center" indent="1"/>
    </xf>
    <xf numFmtId="0" fontId="9" fillId="0" borderId="3" xfId="12" applyFont="1" applyFill="1" applyBorder="1" applyAlignment="1">
      <alignment horizontal="left" vertical="center"/>
    </xf>
    <xf numFmtId="4" fontId="9" fillId="0" borderId="5" xfId="12" applyNumberFormat="1" applyFont="1" applyFill="1" applyBorder="1" applyAlignment="1">
      <alignment horizontal="right" vertical="center" indent="1"/>
    </xf>
    <xf numFmtId="0" fontId="8" fillId="7" borderId="1" xfId="12" applyFont="1" applyFill="1" applyBorder="1" applyAlignment="1">
      <alignment vertical="center"/>
    </xf>
    <xf numFmtId="0" fontId="5" fillId="0" borderId="0" xfId="12" applyFont="1" applyFill="1" applyBorder="1"/>
    <xf numFmtId="0" fontId="2" fillId="0" borderId="3" xfId="12" applyFont="1" applyFill="1" applyBorder="1" applyAlignment="1">
      <alignment horizontal="left" vertical="center" indent="1"/>
    </xf>
    <xf numFmtId="0" fontId="2" fillId="0" borderId="2" xfId="12" applyFont="1" applyFill="1" applyBorder="1" applyAlignment="1">
      <alignment vertical="center"/>
    </xf>
    <xf numFmtId="0" fontId="2" fillId="0" borderId="6" xfId="12" applyFont="1" applyFill="1" applyBorder="1" applyAlignment="1">
      <alignment horizontal="left" vertical="center" wrapText="1" indent="1"/>
    </xf>
    <xf numFmtId="4" fontId="8" fillId="7" borderId="1" xfId="12" applyNumberFormat="1" applyFont="1" applyFill="1" applyBorder="1" applyAlignment="1">
      <alignment horizontal="right" vertical="center"/>
    </xf>
    <xf numFmtId="0" fontId="5" fillId="0" borderId="3" xfId="12" applyFont="1" applyBorder="1"/>
    <xf numFmtId="4" fontId="8" fillId="0" borderId="3" xfId="12" applyNumberFormat="1" applyFont="1" applyFill="1" applyBorder="1" applyAlignment="1">
      <alignment horizontal="right" vertical="center"/>
    </xf>
    <xf numFmtId="0" fontId="8" fillId="0" borderId="6" xfId="12" applyFont="1" applyFill="1" applyBorder="1" applyAlignment="1">
      <alignment vertical="center"/>
    </xf>
    <xf numFmtId="0" fontId="9" fillId="0" borderId="3" xfId="12" applyFont="1" applyFill="1" applyBorder="1" applyAlignment="1">
      <alignment vertical="center"/>
    </xf>
    <xf numFmtId="4" fontId="9" fillId="0" borderId="3" xfId="12" applyNumberFormat="1" applyFont="1" applyFill="1" applyBorder="1" applyAlignment="1">
      <alignment horizontal="right" vertical="center"/>
    </xf>
    <xf numFmtId="0" fontId="8" fillId="2" borderId="2" xfId="12" applyFont="1" applyFill="1" applyBorder="1" applyAlignment="1">
      <alignment vertical="center"/>
    </xf>
    <xf numFmtId="0" fontId="8" fillId="7" borderId="7" xfId="12" applyFont="1" applyFill="1" applyBorder="1" applyAlignment="1">
      <alignment vertical="center"/>
    </xf>
    <xf numFmtId="0" fontId="2" fillId="0" borderId="6" xfId="12" applyFont="1" applyFill="1" applyBorder="1" applyAlignment="1">
      <alignment horizontal="left" vertical="center" indent="1"/>
    </xf>
    <xf numFmtId="4" fontId="2" fillId="0" borderId="1" xfId="12" applyNumberFormat="1" applyFont="1" applyFill="1" applyBorder="1" applyAlignment="1">
      <alignment horizontal="right" vertical="center" wrapText="1" indent="1"/>
    </xf>
    <xf numFmtId="0" fontId="2" fillId="0" borderId="3" xfId="12" applyFont="1" applyFill="1" applyBorder="1" applyAlignment="1">
      <alignment vertical="center"/>
    </xf>
    <xf numFmtId="4" fontId="2" fillId="0" borderId="3" xfId="12" applyNumberFormat="1" applyFont="1" applyFill="1" applyBorder="1" applyAlignment="1">
      <alignment horizontal="right" vertical="center"/>
    </xf>
    <xf numFmtId="0" fontId="1" fillId="0" borderId="2" xfId="12" applyFont="1" applyFill="1" applyBorder="1" applyAlignment="1">
      <alignment vertical="center"/>
    </xf>
    <xf numFmtId="0" fontId="1" fillId="0" borderId="6" xfId="12" applyFont="1" applyFill="1" applyBorder="1" applyAlignment="1">
      <alignment vertical="center"/>
    </xf>
    <xf numFmtId="4" fontId="1" fillId="0" borderId="1" xfId="12" applyNumberFormat="1" applyFont="1" applyFill="1" applyBorder="1" applyAlignment="1">
      <alignment horizontal="right" vertical="center" wrapText="1" indent="1"/>
    </xf>
    <xf numFmtId="4" fontId="2" fillId="0" borderId="1" xfId="12" applyNumberFormat="1" applyFont="1" applyFill="1" applyBorder="1" applyAlignment="1">
      <alignment horizontal="right" vertical="center" indent="1"/>
    </xf>
    <xf numFmtId="49" fontId="2" fillId="0" borderId="2" xfId="12" applyNumberFormat="1" applyFont="1" applyFill="1" applyBorder="1"/>
    <xf numFmtId="0" fontId="2" fillId="0" borderId="3" xfId="12" applyFont="1" applyFill="1" applyBorder="1"/>
    <xf numFmtId="9" fontId="2" fillId="0" borderId="0" xfId="13" applyFont="1"/>
    <xf numFmtId="0" fontId="11" fillId="4" borderId="0" xfId="11" applyFont="1" applyFill="1"/>
    <xf numFmtId="49" fontId="2" fillId="0" borderId="2" xfId="12" applyNumberFormat="1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9" fillId="0" borderId="0" xfId="9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1" fillId="0" borderId="0" xfId="9" applyFont="1" applyFill="1"/>
    <xf numFmtId="0" fontId="2" fillId="0" borderId="0" xfId="9" applyFont="1" applyFill="1"/>
    <xf numFmtId="4" fontId="5" fillId="0" borderId="0" xfId="2" applyNumberFormat="1" applyFont="1" applyFill="1" applyBorder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12" fillId="5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7" borderId="7" xfId="12" applyFont="1" applyFill="1" applyBorder="1" applyAlignment="1">
      <alignment horizontal="center" vertical="center"/>
    </xf>
    <xf numFmtId="0" fontId="7" fillId="7" borderId="9" xfId="12" applyFont="1" applyFill="1" applyBorder="1" applyAlignment="1">
      <alignment horizontal="center" vertical="center"/>
    </xf>
    <xf numFmtId="0" fontId="7" fillId="7" borderId="12" xfId="12" applyFont="1" applyFill="1" applyBorder="1" applyAlignment="1">
      <alignment horizontal="center" vertical="center"/>
    </xf>
    <xf numFmtId="0" fontId="1" fillId="7" borderId="8" xfId="12" applyFont="1" applyFill="1" applyBorder="1" applyAlignment="1" applyProtection="1">
      <alignment horizontal="center" vertical="center" wrapText="1"/>
      <protection locked="0"/>
    </xf>
    <xf numFmtId="0" fontId="1" fillId="7" borderId="5" xfId="12" applyFont="1" applyFill="1" applyBorder="1" applyAlignment="1" applyProtection="1">
      <alignment horizontal="center" vertical="center" wrapText="1"/>
      <protection locked="0"/>
    </xf>
    <xf numFmtId="0" fontId="1" fillId="7" borderId="10" xfId="12" applyFont="1" applyFill="1" applyBorder="1" applyAlignment="1" applyProtection="1">
      <alignment horizontal="center" vertical="center" wrapText="1"/>
      <protection locked="0"/>
    </xf>
    <xf numFmtId="0" fontId="1" fillId="7" borderId="4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Alignment="1" applyProtection="1">
      <alignment horizontal="center" vertical="center" wrapText="1"/>
      <protection locked="0"/>
    </xf>
    <xf numFmtId="0" fontId="1" fillId="7" borderId="11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Border="1" applyAlignment="1" applyProtection="1">
      <alignment horizontal="center" vertical="center" wrapText="1"/>
      <protection locked="0"/>
    </xf>
    <xf numFmtId="0" fontId="7" fillId="7" borderId="8" xfId="12" applyFont="1" applyFill="1" applyBorder="1" applyAlignment="1">
      <alignment horizontal="center" vertical="center"/>
    </xf>
    <xf numFmtId="0" fontId="7" fillId="7" borderId="5" xfId="12" applyFont="1" applyFill="1" applyBorder="1" applyAlignment="1">
      <alignment horizontal="center" vertical="center"/>
    </xf>
    <xf numFmtId="0" fontId="7" fillId="7" borderId="10" xfId="12" applyFont="1" applyFill="1" applyBorder="1" applyAlignment="1">
      <alignment horizontal="center" vertical="center"/>
    </xf>
    <xf numFmtId="0" fontId="7" fillId="7" borderId="4" xfId="12" applyFont="1" applyFill="1" applyBorder="1" applyAlignment="1">
      <alignment horizontal="center" vertical="center"/>
    </xf>
    <xf numFmtId="0" fontId="7" fillId="7" borderId="0" xfId="12" applyFont="1" applyFill="1" applyAlignment="1">
      <alignment horizontal="center" vertical="center"/>
    </xf>
    <xf numFmtId="0" fontId="7" fillId="7" borderId="11" xfId="12" applyFont="1" applyFill="1" applyBorder="1" applyAlignment="1">
      <alignment horizontal="center" vertical="center"/>
    </xf>
    <xf numFmtId="0" fontId="7" fillId="7" borderId="0" xfId="12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</cellXfs>
  <cellStyles count="17">
    <cellStyle name="Millares 2" xfId="1"/>
    <cellStyle name="Millares 2 2" xfId="14"/>
    <cellStyle name="Millares 2 3" xfId="15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2"/>
    <cellStyle name="Normal 3 3" xfId="11"/>
    <cellStyle name="Normal 4" xfId="4"/>
    <cellStyle name="Normal 5" xfId="5"/>
    <cellStyle name="Normal 56" xfId="6"/>
    <cellStyle name="Porcentaje" xfId="1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3"/>
  <sheetViews>
    <sheetView tabSelected="1"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5" customWidth="1"/>
    <col min="2" max="2" width="64.5703125" style="5" bestFit="1" customWidth="1"/>
    <col min="3" max="3" width="16.42578125" style="5" bestFit="1" customWidth="1"/>
    <col min="4" max="4" width="19.140625" style="5" customWidth="1"/>
    <col min="5" max="5" width="28" style="5" customWidth="1"/>
    <col min="6" max="6" width="22.7109375" style="5" customWidth="1"/>
    <col min="7" max="8" width="16.7109375" style="5" customWidth="1"/>
    <col min="9" max="9" width="27.140625" style="5" customWidth="1"/>
    <col min="10" max="16384" width="9.140625" style="5"/>
  </cols>
  <sheetData>
    <row r="1" spans="1:8" s="2" customFormat="1" ht="18.95" customHeight="1" x14ac:dyDescent="0.25">
      <c r="A1" s="115" t="s">
        <v>516</v>
      </c>
      <c r="B1" s="116"/>
      <c r="C1" s="116"/>
      <c r="D1" s="116"/>
      <c r="E1" s="116"/>
      <c r="F1" s="116"/>
      <c r="G1" s="1" t="s">
        <v>474</v>
      </c>
      <c r="H1" s="10">
        <v>2022</v>
      </c>
    </row>
    <row r="2" spans="1:8" s="2" customFormat="1" ht="18.95" customHeight="1" x14ac:dyDescent="0.25">
      <c r="A2" s="115" t="s">
        <v>478</v>
      </c>
      <c r="B2" s="116"/>
      <c r="C2" s="116"/>
      <c r="D2" s="116"/>
      <c r="E2" s="116"/>
      <c r="F2" s="116"/>
      <c r="G2" s="1" t="s">
        <v>475</v>
      </c>
      <c r="H2" s="10" t="s">
        <v>477</v>
      </c>
    </row>
    <row r="3" spans="1:8" s="2" customFormat="1" ht="18.95" customHeight="1" x14ac:dyDescent="0.25">
      <c r="A3" s="115" t="s">
        <v>517</v>
      </c>
      <c r="B3" s="116"/>
      <c r="C3" s="116"/>
      <c r="D3" s="116"/>
      <c r="E3" s="116"/>
      <c r="F3" s="116"/>
      <c r="G3" s="1" t="s">
        <v>476</v>
      </c>
      <c r="H3" s="10">
        <v>1</v>
      </c>
    </row>
    <row r="4" spans="1:8" x14ac:dyDescent="0.2">
      <c r="A4" s="3" t="s">
        <v>83</v>
      </c>
      <c r="B4" s="4"/>
      <c r="C4" s="4"/>
      <c r="D4" s="4"/>
      <c r="E4" s="4"/>
      <c r="F4" s="4"/>
      <c r="G4" s="4"/>
      <c r="H4" s="4"/>
    </row>
    <row r="6" spans="1:8" x14ac:dyDescent="0.2">
      <c r="A6" s="4" t="s">
        <v>51</v>
      </c>
      <c r="B6" s="4"/>
      <c r="C6" s="4"/>
      <c r="D6" s="4"/>
      <c r="E6" s="4"/>
      <c r="F6" s="4"/>
      <c r="G6" s="4"/>
      <c r="H6" s="4"/>
    </row>
    <row r="7" spans="1:8" x14ac:dyDescent="0.2">
      <c r="A7" s="6" t="s">
        <v>49</v>
      </c>
      <c r="B7" s="6" t="s">
        <v>46</v>
      </c>
      <c r="C7" s="6" t="s">
        <v>47</v>
      </c>
      <c r="D7" s="6" t="s">
        <v>48</v>
      </c>
      <c r="E7" s="6"/>
      <c r="F7" s="6"/>
      <c r="G7" s="6"/>
      <c r="H7" s="6"/>
    </row>
    <row r="8" spans="1:8" x14ac:dyDescent="0.2">
      <c r="A8" s="7">
        <v>1114</v>
      </c>
      <c r="B8" s="5" t="s">
        <v>84</v>
      </c>
      <c r="C8" s="9">
        <v>2135145.7599999998</v>
      </c>
    </row>
    <row r="9" spans="1:8" x14ac:dyDescent="0.2">
      <c r="A9" s="7">
        <v>1115</v>
      </c>
      <c r="B9" s="5" t="s">
        <v>85</v>
      </c>
      <c r="C9" s="9">
        <v>0</v>
      </c>
    </row>
    <row r="10" spans="1:8" x14ac:dyDescent="0.2">
      <c r="A10" s="7">
        <v>1121</v>
      </c>
      <c r="B10" s="5" t="s">
        <v>86</v>
      </c>
      <c r="C10" s="9">
        <v>17093253.66</v>
      </c>
    </row>
    <row r="11" spans="1:8" x14ac:dyDescent="0.2">
      <c r="A11" s="7">
        <v>1211</v>
      </c>
      <c r="B11" s="5" t="s">
        <v>87</v>
      </c>
      <c r="C11" s="9">
        <v>0</v>
      </c>
    </row>
    <row r="13" spans="1:8" x14ac:dyDescent="0.2">
      <c r="A13" s="4" t="s">
        <v>52</v>
      </c>
      <c r="B13" s="4"/>
      <c r="C13" s="4"/>
      <c r="D13" s="4"/>
      <c r="E13" s="4"/>
      <c r="F13" s="4"/>
      <c r="G13" s="4"/>
      <c r="H13" s="4"/>
    </row>
    <row r="14" spans="1:8" x14ac:dyDescent="0.2">
      <c r="A14" s="6" t="s">
        <v>49</v>
      </c>
      <c r="B14" s="6" t="s">
        <v>46</v>
      </c>
      <c r="C14" s="6" t="s">
        <v>47</v>
      </c>
      <c r="D14" s="6">
        <v>2021</v>
      </c>
      <c r="E14" s="6">
        <v>2020</v>
      </c>
      <c r="F14" s="6">
        <v>2019</v>
      </c>
      <c r="G14" s="6">
        <v>2018</v>
      </c>
      <c r="H14" s="6" t="s">
        <v>82</v>
      </c>
    </row>
    <row r="15" spans="1:8" x14ac:dyDescent="0.2">
      <c r="A15" s="7">
        <v>1122</v>
      </c>
      <c r="B15" s="5" t="s">
        <v>88</v>
      </c>
      <c r="C15" s="9">
        <v>4582247.72</v>
      </c>
      <c r="D15" s="9">
        <v>4376240.9400000004</v>
      </c>
      <c r="E15" s="9">
        <v>4376240.9400000004</v>
      </c>
      <c r="F15" s="9">
        <v>4376240.9400000004</v>
      </c>
      <c r="G15" s="9">
        <v>4376240.9400000004</v>
      </c>
    </row>
    <row r="16" spans="1:8" x14ac:dyDescent="0.2">
      <c r="A16" s="7">
        <v>1124</v>
      </c>
      <c r="B16" s="5" t="s">
        <v>89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8" spans="1:8" x14ac:dyDescent="0.2">
      <c r="A18" s="4" t="s">
        <v>53</v>
      </c>
      <c r="B18" s="4"/>
      <c r="C18" s="4"/>
      <c r="D18" s="4"/>
      <c r="E18" s="4"/>
      <c r="F18" s="4"/>
      <c r="G18" s="4"/>
      <c r="H18" s="4"/>
    </row>
    <row r="19" spans="1:8" x14ac:dyDescent="0.2">
      <c r="A19" s="6" t="s">
        <v>49</v>
      </c>
      <c r="B19" s="6" t="s">
        <v>46</v>
      </c>
      <c r="C19" s="6" t="s">
        <v>47</v>
      </c>
      <c r="D19" s="6" t="s">
        <v>90</v>
      </c>
      <c r="E19" s="6" t="s">
        <v>91</v>
      </c>
      <c r="F19" s="6" t="s">
        <v>92</v>
      </c>
      <c r="G19" s="6" t="s">
        <v>93</v>
      </c>
      <c r="H19" s="6" t="s">
        <v>94</v>
      </c>
    </row>
    <row r="20" spans="1:8" x14ac:dyDescent="0.2">
      <c r="A20" s="7">
        <v>1123</v>
      </c>
      <c r="B20" s="5" t="s">
        <v>95</v>
      </c>
      <c r="C20" s="9">
        <v>67475167.730000004</v>
      </c>
      <c r="D20" s="9">
        <v>67475167.730000004</v>
      </c>
      <c r="E20" s="9">
        <v>0</v>
      </c>
      <c r="F20" s="9">
        <v>0</v>
      </c>
      <c r="G20" s="9">
        <v>0</v>
      </c>
    </row>
    <row r="21" spans="1:8" x14ac:dyDescent="0.2">
      <c r="A21" s="7">
        <v>1125</v>
      </c>
      <c r="B21" s="5" t="s">
        <v>96</v>
      </c>
      <c r="C21" s="9">
        <v>71559.47</v>
      </c>
      <c r="D21" s="9">
        <v>71559.47</v>
      </c>
      <c r="E21" s="9">
        <v>0</v>
      </c>
      <c r="F21" s="9">
        <v>0</v>
      </c>
      <c r="G21" s="9">
        <v>0</v>
      </c>
    </row>
    <row r="22" spans="1:8" x14ac:dyDescent="0.2">
      <c r="A22" s="7">
        <v>1126</v>
      </c>
      <c r="B22" s="5" t="s">
        <v>460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8" x14ac:dyDescent="0.2">
      <c r="A23" s="7">
        <v>1129</v>
      </c>
      <c r="B23" s="5" t="s">
        <v>461</v>
      </c>
      <c r="C23" s="9">
        <v>2561</v>
      </c>
      <c r="D23" s="9">
        <v>2561</v>
      </c>
      <c r="E23" s="9">
        <v>0</v>
      </c>
      <c r="F23" s="9">
        <v>0</v>
      </c>
      <c r="G23" s="9">
        <v>0</v>
      </c>
    </row>
    <row r="24" spans="1:8" x14ac:dyDescent="0.2">
      <c r="A24" s="7">
        <v>1131</v>
      </c>
      <c r="B24" s="5" t="s">
        <v>97</v>
      </c>
      <c r="C24" s="9">
        <v>21584412.32</v>
      </c>
      <c r="D24" s="9">
        <v>21584412.32</v>
      </c>
      <c r="E24" s="9">
        <v>0</v>
      </c>
      <c r="F24" s="9">
        <v>0</v>
      </c>
      <c r="G24" s="9">
        <v>0</v>
      </c>
    </row>
    <row r="25" spans="1:8" x14ac:dyDescent="0.2">
      <c r="A25" s="7">
        <v>1132</v>
      </c>
      <c r="B25" s="5" t="s">
        <v>98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8" x14ac:dyDescent="0.2">
      <c r="A26" s="7">
        <v>1133</v>
      </c>
      <c r="B26" s="5" t="s">
        <v>99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8" x14ac:dyDescent="0.2">
      <c r="A27" s="7">
        <v>1134</v>
      </c>
      <c r="B27" s="5" t="s">
        <v>100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8" x14ac:dyDescent="0.2">
      <c r="A28" s="7">
        <v>1139</v>
      </c>
      <c r="B28" s="5" t="s">
        <v>101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30" spans="1:8" x14ac:dyDescent="0.2">
      <c r="A30" s="4" t="s">
        <v>462</v>
      </c>
      <c r="B30" s="4"/>
      <c r="C30" s="4"/>
      <c r="D30" s="4"/>
      <c r="E30" s="4"/>
      <c r="F30" s="4"/>
      <c r="G30" s="4"/>
      <c r="H30" s="4"/>
    </row>
    <row r="31" spans="1:8" x14ac:dyDescent="0.2">
      <c r="A31" s="6" t="s">
        <v>49</v>
      </c>
      <c r="B31" s="6" t="s">
        <v>46</v>
      </c>
      <c r="C31" s="6" t="s">
        <v>47</v>
      </c>
      <c r="D31" s="6" t="s">
        <v>56</v>
      </c>
      <c r="E31" s="6" t="s">
        <v>55</v>
      </c>
      <c r="F31" s="6" t="s">
        <v>102</v>
      </c>
      <c r="G31" s="6" t="s">
        <v>58</v>
      </c>
      <c r="H31" s="6"/>
    </row>
    <row r="32" spans="1:8" x14ac:dyDescent="0.2">
      <c r="A32" s="7">
        <v>1140</v>
      </c>
      <c r="B32" s="5" t="s">
        <v>103</v>
      </c>
      <c r="C32" s="9">
        <f>SUM(C33:C37)</f>
        <v>239788.12000000002</v>
      </c>
    </row>
    <row r="33" spans="1:8" x14ac:dyDescent="0.2">
      <c r="A33" s="7">
        <v>1141</v>
      </c>
      <c r="B33" s="5" t="s">
        <v>104</v>
      </c>
      <c r="C33" s="9">
        <v>865.89</v>
      </c>
    </row>
    <row r="34" spans="1:8" x14ac:dyDescent="0.2">
      <c r="A34" s="7">
        <v>1142</v>
      </c>
      <c r="B34" s="5" t="s">
        <v>105</v>
      </c>
      <c r="C34" s="9">
        <v>0</v>
      </c>
    </row>
    <row r="35" spans="1:8" x14ac:dyDescent="0.2">
      <c r="A35" s="7">
        <v>1143</v>
      </c>
      <c r="B35" s="5" t="s">
        <v>106</v>
      </c>
      <c r="C35" s="9">
        <v>0</v>
      </c>
    </row>
    <row r="36" spans="1:8" x14ac:dyDescent="0.2">
      <c r="A36" s="7">
        <v>1144</v>
      </c>
      <c r="B36" s="5" t="s">
        <v>107</v>
      </c>
      <c r="C36" s="9">
        <v>0</v>
      </c>
    </row>
    <row r="37" spans="1:8" x14ac:dyDescent="0.2">
      <c r="A37" s="7">
        <v>1145</v>
      </c>
      <c r="B37" s="5" t="s">
        <v>108</v>
      </c>
      <c r="C37" s="9">
        <v>238922.23</v>
      </c>
    </row>
    <row r="39" spans="1:8" x14ac:dyDescent="0.2">
      <c r="A39" s="4" t="s">
        <v>109</v>
      </c>
      <c r="B39" s="4"/>
      <c r="C39" s="4"/>
      <c r="D39" s="4"/>
      <c r="E39" s="4"/>
      <c r="F39" s="4"/>
      <c r="G39" s="4"/>
      <c r="H39" s="4"/>
    </row>
    <row r="40" spans="1:8" x14ac:dyDescent="0.2">
      <c r="A40" s="6" t="s">
        <v>49</v>
      </c>
      <c r="B40" s="6" t="s">
        <v>46</v>
      </c>
      <c r="C40" s="6" t="s">
        <v>47</v>
      </c>
      <c r="D40" s="6" t="s">
        <v>54</v>
      </c>
      <c r="E40" s="6" t="s">
        <v>57</v>
      </c>
      <c r="F40" s="6" t="s">
        <v>110</v>
      </c>
      <c r="G40" s="6"/>
      <c r="H40" s="6"/>
    </row>
    <row r="41" spans="1:8" x14ac:dyDescent="0.2">
      <c r="A41" s="7">
        <v>1150</v>
      </c>
      <c r="B41" s="5" t="s">
        <v>111</v>
      </c>
      <c r="C41" s="9">
        <f>C42</f>
        <v>260329.38</v>
      </c>
    </row>
    <row r="42" spans="1:8" x14ac:dyDescent="0.2">
      <c r="A42" s="7">
        <v>1151</v>
      </c>
      <c r="B42" s="5" t="s">
        <v>112</v>
      </c>
      <c r="C42" s="9">
        <v>260329.38</v>
      </c>
    </row>
    <row r="44" spans="1:8" x14ac:dyDescent="0.2">
      <c r="A44" s="4" t="s">
        <v>59</v>
      </c>
      <c r="B44" s="4"/>
      <c r="C44" s="4"/>
      <c r="D44" s="4"/>
      <c r="E44" s="4"/>
      <c r="F44" s="4"/>
      <c r="G44" s="4"/>
      <c r="H44" s="4"/>
    </row>
    <row r="45" spans="1:8" x14ac:dyDescent="0.2">
      <c r="A45" s="6" t="s">
        <v>49</v>
      </c>
      <c r="B45" s="6" t="s">
        <v>46</v>
      </c>
      <c r="C45" s="6" t="s">
        <v>47</v>
      </c>
      <c r="D45" s="6" t="s">
        <v>48</v>
      </c>
      <c r="E45" s="6" t="s">
        <v>94</v>
      </c>
      <c r="F45" s="6"/>
      <c r="G45" s="6"/>
      <c r="H45" s="6"/>
    </row>
    <row r="46" spans="1:8" x14ac:dyDescent="0.2">
      <c r="A46" s="7">
        <v>1213</v>
      </c>
      <c r="B46" s="5" t="s">
        <v>113</v>
      </c>
      <c r="C46" s="9">
        <v>0</v>
      </c>
    </row>
    <row r="48" spans="1:8" x14ac:dyDescent="0.2">
      <c r="A48" s="4" t="s">
        <v>60</v>
      </c>
      <c r="B48" s="4"/>
      <c r="C48" s="4"/>
      <c r="D48" s="4"/>
      <c r="E48" s="4"/>
      <c r="F48" s="4"/>
      <c r="G48" s="4"/>
      <c r="H48" s="4"/>
    </row>
    <row r="49" spans="1:9" x14ac:dyDescent="0.2">
      <c r="A49" s="6" t="s">
        <v>49</v>
      </c>
      <c r="B49" s="6" t="s">
        <v>46</v>
      </c>
      <c r="C49" s="6" t="s">
        <v>47</v>
      </c>
      <c r="D49" s="6"/>
      <c r="E49" s="6"/>
      <c r="F49" s="6"/>
      <c r="G49" s="6"/>
      <c r="H49" s="6"/>
    </row>
    <row r="50" spans="1:9" x14ac:dyDescent="0.2">
      <c r="A50" s="7">
        <v>1214</v>
      </c>
      <c r="B50" s="5" t="s">
        <v>114</v>
      </c>
      <c r="C50" s="9">
        <v>0</v>
      </c>
    </row>
    <row r="52" spans="1:9" x14ac:dyDescent="0.2">
      <c r="A52" s="4" t="s">
        <v>64</v>
      </c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6" t="s">
        <v>49</v>
      </c>
      <c r="B53" s="6" t="s">
        <v>46</v>
      </c>
      <c r="C53" s="6" t="s">
        <v>47</v>
      </c>
      <c r="D53" s="6" t="s">
        <v>61</v>
      </c>
      <c r="E53" s="6" t="s">
        <v>62</v>
      </c>
      <c r="F53" s="6" t="s">
        <v>54</v>
      </c>
      <c r="G53" s="6" t="s">
        <v>115</v>
      </c>
      <c r="H53" s="6" t="s">
        <v>63</v>
      </c>
      <c r="I53" s="6" t="s">
        <v>116</v>
      </c>
    </row>
    <row r="54" spans="1:9" x14ac:dyDescent="0.2">
      <c r="A54" s="7">
        <v>1230</v>
      </c>
      <c r="B54" s="5" t="s">
        <v>117</v>
      </c>
      <c r="C54" s="9">
        <f>SUM(C55:C61)</f>
        <v>274021675.67999995</v>
      </c>
      <c r="D54" s="9">
        <f>SUM(D55:D61)</f>
        <v>0</v>
      </c>
      <c r="E54" s="9">
        <f>SUM(E55:E61)</f>
        <v>56698210.579999998</v>
      </c>
    </row>
    <row r="55" spans="1:9" x14ac:dyDescent="0.2">
      <c r="A55" s="7">
        <v>1231</v>
      </c>
      <c r="B55" s="5" t="s">
        <v>118</v>
      </c>
      <c r="C55" s="9">
        <v>22333764.199999999</v>
      </c>
      <c r="D55" s="9">
        <v>0</v>
      </c>
      <c r="E55" s="9">
        <v>0</v>
      </c>
    </row>
    <row r="56" spans="1:9" x14ac:dyDescent="0.2">
      <c r="A56" s="7">
        <v>1232</v>
      </c>
      <c r="B56" s="5" t="s">
        <v>119</v>
      </c>
      <c r="C56" s="9">
        <v>0</v>
      </c>
      <c r="D56" s="9">
        <v>0</v>
      </c>
      <c r="E56" s="9">
        <v>0</v>
      </c>
    </row>
    <row r="57" spans="1:9" x14ac:dyDescent="0.2">
      <c r="A57" s="7">
        <v>1233</v>
      </c>
      <c r="B57" s="5" t="s">
        <v>120</v>
      </c>
      <c r="C57" s="9">
        <v>157256799.63999999</v>
      </c>
      <c r="D57" s="9">
        <v>0</v>
      </c>
      <c r="E57" s="9">
        <v>56698210.579999998</v>
      </c>
    </row>
    <row r="58" spans="1:9" x14ac:dyDescent="0.2">
      <c r="A58" s="7">
        <v>1234</v>
      </c>
      <c r="B58" s="5" t="s">
        <v>121</v>
      </c>
      <c r="C58" s="9">
        <v>0</v>
      </c>
      <c r="D58" s="9">
        <v>0</v>
      </c>
      <c r="E58" s="9">
        <v>0</v>
      </c>
    </row>
    <row r="59" spans="1:9" x14ac:dyDescent="0.2">
      <c r="A59" s="7">
        <v>1235</v>
      </c>
      <c r="B59" s="5" t="s">
        <v>122</v>
      </c>
      <c r="C59" s="9">
        <v>386782.7</v>
      </c>
      <c r="D59" s="9">
        <v>0</v>
      </c>
      <c r="E59" s="9">
        <v>0</v>
      </c>
    </row>
    <row r="60" spans="1:9" x14ac:dyDescent="0.2">
      <c r="A60" s="7">
        <v>1236</v>
      </c>
      <c r="B60" s="5" t="s">
        <v>123</v>
      </c>
      <c r="C60" s="9">
        <v>94044329.140000001</v>
      </c>
      <c r="D60" s="9">
        <v>0</v>
      </c>
      <c r="E60" s="9">
        <v>0</v>
      </c>
    </row>
    <row r="61" spans="1:9" x14ac:dyDescent="0.2">
      <c r="A61" s="7">
        <v>1239</v>
      </c>
      <c r="B61" s="5" t="s">
        <v>124</v>
      </c>
      <c r="C61" s="9">
        <v>0</v>
      </c>
      <c r="D61" s="9">
        <v>0</v>
      </c>
      <c r="E61" s="9">
        <v>0</v>
      </c>
    </row>
    <row r="62" spans="1:9" x14ac:dyDescent="0.2">
      <c r="A62" s="7">
        <v>1240</v>
      </c>
      <c r="B62" s="5" t="s">
        <v>125</v>
      </c>
      <c r="C62" s="9">
        <f>SUM(C63:C70)</f>
        <v>224375175.97999996</v>
      </c>
      <c r="D62" s="9">
        <f t="shared" ref="D62:E62" si="0">SUM(D63:D70)</f>
        <v>0</v>
      </c>
      <c r="E62" s="9">
        <f t="shared" si="0"/>
        <v>201816354.86000001</v>
      </c>
    </row>
    <row r="63" spans="1:9" x14ac:dyDescent="0.2">
      <c r="A63" s="7">
        <v>1241</v>
      </c>
      <c r="B63" s="5" t="s">
        <v>126</v>
      </c>
      <c r="C63" s="9">
        <v>123154824.86</v>
      </c>
      <c r="D63" s="9">
        <v>0</v>
      </c>
      <c r="E63" s="9">
        <v>117950166.03</v>
      </c>
    </row>
    <row r="64" spans="1:9" x14ac:dyDescent="0.2">
      <c r="A64" s="7">
        <v>1242</v>
      </c>
      <c r="B64" s="5" t="s">
        <v>127</v>
      </c>
      <c r="C64" s="9">
        <v>26233178.640000001</v>
      </c>
      <c r="D64" s="9">
        <v>0</v>
      </c>
      <c r="E64" s="9">
        <v>13032173.16</v>
      </c>
    </row>
    <row r="65" spans="1:9" x14ac:dyDescent="0.2">
      <c r="A65" s="7">
        <v>1243</v>
      </c>
      <c r="B65" s="5" t="s">
        <v>128</v>
      </c>
      <c r="C65" s="9">
        <v>11723497.73</v>
      </c>
      <c r="D65" s="9">
        <v>0</v>
      </c>
      <c r="E65" s="9">
        <v>11381570.140000001</v>
      </c>
    </row>
    <row r="66" spans="1:9" x14ac:dyDescent="0.2">
      <c r="A66" s="7">
        <v>1244</v>
      </c>
      <c r="B66" s="5" t="s">
        <v>129</v>
      </c>
      <c r="C66" s="9">
        <v>10503019.01</v>
      </c>
      <c r="D66" s="9">
        <v>0</v>
      </c>
      <c r="E66" s="9">
        <v>12575571.33</v>
      </c>
    </row>
    <row r="67" spans="1:9" x14ac:dyDescent="0.2">
      <c r="A67" s="7">
        <v>1245</v>
      </c>
      <c r="B67" s="5" t="s">
        <v>130</v>
      </c>
      <c r="C67" s="9">
        <v>0</v>
      </c>
      <c r="D67" s="9">
        <v>0</v>
      </c>
      <c r="E67" s="9">
        <v>0</v>
      </c>
    </row>
    <row r="68" spans="1:9" x14ac:dyDescent="0.2">
      <c r="A68" s="7">
        <v>1246</v>
      </c>
      <c r="B68" s="5" t="s">
        <v>131</v>
      </c>
      <c r="C68" s="9">
        <v>50623550.299999997</v>
      </c>
      <c r="D68" s="9">
        <v>0</v>
      </c>
      <c r="E68" s="9">
        <v>46876874.200000003</v>
      </c>
    </row>
    <row r="69" spans="1:9" x14ac:dyDescent="0.2">
      <c r="A69" s="7">
        <v>1247</v>
      </c>
      <c r="B69" s="5" t="s">
        <v>132</v>
      </c>
      <c r="C69" s="9">
        <v>2137105.44</v>
      </c>
      <c r="D69" s="9">
        <v>0</v>
      </c>
      <c r="E69" s="9">
        <v>0</v>
      </c>
    </row>
    <row r="70" spans="1:9" x14ac:dyDescent="0.2">
      <c r="A70" s="7">
        <v>1248</v>
      </c>
      <c r="B70" s="5" t="s">
        <v>133</v>
      </c>
      <c r="C70" s="9">
        <v>0</v>
      </c>
      <c r="D70" s="9">
        <v>0</v>
      </c>
      <c r="E70" s="9">
        <v>0</v>
      </c>
    </row>
    <row r="72" spans="1:9" x14ac:dyDescent="0.2">
      <c r="A72" s="4" t="s">
        <v>65</v>
      </c>
      <c r="B72" s="4"/>
      <c r="C72" s="4"/>
      <c r="D72" s="4"/>
      <c r="E72" s="4"/>
      <c r="F72" s="4"/>
      <c r="G72" s="4"/>
      <c r="H72" s="4"/>
      <c r="I72" s="4"/>
    </row>
    <row r="73" spans="1:9" x14ac:dyDescent="0.2">
      <c r="A73" s="6" t="s">
        <v>49</v>
      </c>
      <c r="B73" s="6" t="s">
        <v>46</v>
      </c>
      <c r="C73" s="6" t="s">
        <v>47</v>
      </c>
      <c r="D73" s="6" t="s">
        <v>66</v>
      </c>
      <c r="E73" s="6" t="s">
        <v>134</v>
      </c>
      <c r="F73" s="6" t="s">
        <v>54</v>
      </c>
      <c r="G73" s="6" t="s">
        <v>115</v>
      </c>
      <c r="H73" s="6" t="s">
        <v>63</v>
      </c>
      <c r="I73" s="6" t="s">
        <v>116</v>
      </c>
    </row>
    <row r="74" spans="1:9" x14ac:dyDescent="0.2">
      <c r="A74" s="7">
        <v>1250</v>
      </c>
      <c r="B74" s="5" t="s">
        <v>135</v>
      </c>
      <c r="C74" s="9">
        <f>SUM(C75:C79)</f>
        <v>2442117.84</v>
      </c>
      <c r="D74" s="9">
        <f>SUM(D75:D79)</f>
        <v>0</v>
      </c>
      <c r="E74" s="9">
        <f>SUM(E75:E79)</f>
        <v>4007624.81</v>
      </c>
    </row>
    <row r="75" spans="1:9" x14ac:dyDescent="0.2">
      <c r="A75" s="7">
        <v>1251</v>
      </c>
      <c r="B75" s="5" t="s">
        <v>136</v>
      </c>
      <c r="C75" s="9">
        <v>2442117.84</v>
      </c>
      <c r="D75" s="9">
        <v>0</v>
      </c>
      <c r="E75" s="9">
        <v>1953694.27</v>
      </c>
    </row>
    <row r="76" spans="1:9" x14ac:dyDescent="0.2">
      <c r="A76" s="7">
        <v>1252</v>
      </c>
      <c r="B76" s="5" t="s">
        <v>137</v>
      </c>
      <c r="C76" s="9">
        <v>0</v>
      </c>
      <c r="D76" s="9">
        <v>0</v>
      </c>
      <c r="E76" s="9">
        <v>0</v>
      </c>
    </row>
    <row r="77" spans="1:9" x14ac:dyDescent="0.2">
      <c r="A77" s="7">
        <v>1253</v>
      </c>
      <c r="B77" s="5" t="s">
        <v>138</v>
      </c>
      <c r="C77" s="9">
        <v>0</v>
      </c>
      <c r="D77" s="9">
        <v>0</v>
      </c>
      <c r="E77" s="9">
        <v>0</v>
      </c>
    </row>
    <row r="78" spans="1:9" x14ac:dyDescent="0.2">
      <c r="A78" s="7">
        <v>1254</v>
      </c>
      <c r="B78" s="5" t="s">
        <v>139</v>
      </c>
      <c r="C78" s="9">
        <v>0</v>
      </c>
      <c r="D78" s="9">
        <v>0</v>
      </c>
      <c r="E78" s="9">
        <v>0</v>
      </c>
    </row>
    <row r="79" spans="1:9" x14ac:dyDescent="0.2">
      <c r="A79" s="7">
        <v>1259</v>
      </c>
      <c r="B79" s="5" t="s">
        <v>140</v>
      </c>
      <c r="C79" s="9">
        <v>0</v>
      </c>
      <c r="D79" s="9">
        <v>0</v>
      </c>
      <c r="E79" s="9">
        <v>2053930.54</v>
      </c>
    </row>
    <row r="80" spans="1:9" x14ac:dyDescent="0.2">
      <c r="A80" s="7">
        <v>1270</v>
      </c>
      <c r="B80" s="5" t="s">
        <v>141</v>
      </c>
      <c r="C80" s="9">
        <f>SUM(C81:C86)</f>
        <v>2927584.04</v>
      </c>
      <c r="D80" s="9">
        <f>SUM(D81:D86)</f>
        <v>0</v>
      </c>
      <c r="E80" s="9">
        <f>SUM(E81:E86)</f>
        <v>0</v>
      </c>
    </row>
    <row r="81" spans="1:8" x14ac:dyDescent="0.2">
      <c r="A81" s="7">
        <v>1271</v>
      </c>
      <c r="B81" s="5" t="s">
        <v>142</v>
      </c>
      <c r="C81" s="9">
        <v>0</v>
      </c>
      <c r="D81" s="9">
        <v>0</v>
      </c>
      <c r="E81" s="9">
        <v>0</v>
      </c>
    </row>
    <row r="82" spans="1:8" x14ac:dyDescent="0.2">
      <c r="A82" s="7">
        <v>1272</v>
      </c>
      <c r="B82" s="5" t="s">
        <v>143</v>
      </c>
      <c r="C82" s="9">
        <v>0</v>
      </c>
      <c r="D82" s="9">
        <v>0</v>
      </c>
      <c r="E82" s="9">
        <v>0</v>
      </c>
    </row>
    <row r="83" spans="1:8" x14ac:dyDescent="0.2">
      <c r="A83" s="7">
        <v>1273</v>
      </c>
      <c r="B83" s="5" t="s">
        <v>144</v>
      </c>
      <c r="C83" s="9">
        <v>0</v>
      </c>
      <c r="D83" s="9">
        <v>0</v>
      </c>
      <c r="E83" s="9">
        <v>0</v>
      </c>
    </row>
    <row r="84" spans="1:8" x14ac:dyDescent="0.2">
      <c r="A84" s="7">
        <v>1274</v>
      </c>
      <c r="B84" s="5" t="s">
        <v>145</v>
      </c>
      <c r="C84" s="9">
        <v>0</v>
      </c>
      <c r="D84" s="9">
        <v>0</v>
      </c>
      <c r="E84" s="9">
        <v>0</v>
      </c>
    </row>
    <row r="85" spans="1:8" x14ac:dyDescent="0.2">
      <c r="A85" s="7">
        <v>1275</v>
      </c>
      <c r="B85" s="5" t="s">
        <v>146</v>
      </c>
      <c r="C85" s="9">
        <v>0</v>
      </c>
      <c r="D85" s="9">
        <v>0</v>
      </c>
      <c r="E85" s="9">
        <v>0</v>
      </c>
    </row>
    <row r="86" spans="1:8" x14ac:dyDescent="0.2">
      <c r="A86" s="7">
        <v>1279</v>
      </c>
      <c r="B86" s="5" t="s">
        <v>147</v>
      </c>
      <c r="C86" s="9">
        <v>2927584.04</v>
      </c>
      <c r="D86" s="9">
        <v>0</v>
      </c>
      <c r="E86" s="9">
        <v>0</v>
      </c>
    </row>
    <row r="88" spans="1:8" x14ac:dyDescent="0.2">
      <c r="A88" s="4" t="s">
        <v>67</v>
      </c>
      <c r="B88" s="4"/>
      <c r="C88" s="4"/>
      <c r="D88" s="4"/>
      <c r="E88" s="4"/>
      <c r="F88" s="4"/>
      <c r="G88" s="4"/>
      <c r="H88" s="4"/>
    </row>
    <row r="89" spans="1:8" x14ac:dyDescent="0.2">
      <c r="A89" s="6" t="s">
        <v>49</v>
      </c>
      <c r="B89" s="6" t="s">
        <v>46</v>
      </c>
      <c r="C89" s="6" t="s">
        <v>47</v>
      </c>
      <c r="D89" s="6" t="s">
        <v>148</v>
      </c>
      <c r="E89" s="6"/>
      <c r="F89" s="6"/>
      <c r="G89" s="6"/>
      <c r="H89" s="6"/>
    </row>
    <row r="90" spans="1:8" x14ac:dyDescent="0.2">
      <c r="A90" s="7">
        <v>1160</v>
      </c>
      <c r="B90" s="5" t="s">
        <v>149</v>
      </c>
      <c r="C90" s="9">
        <f>SUM(C91:C92)</f>
        <v>0</v>
      </c>
    </row>
    <row r="91" spans="1:8" x14ac:dyDescent="0.2">
      <c r="A91" s="7">
        <v>1161</v>
      </c>
      <c r="B91" s="5" t="s">
        <v>150</v>
      </c>
      <c r="C91" s="9">
        <v>0</v>
      </c>
    </row>
    <row r="92" spans="1:8" x14ac:dyDescent="0.2">
      <c r="A92" s="7">
        <v>1162</v>
      </c>
      <c r="B92" s="5" t="s">
        <v>151</v>
      </c>
      <c r="C92" s="9">
        <v>0</v>
      </c>
    </row>
    <row r="94" spans="1:8" x14ac:dyDescent="0.2">
      <c r="A94" s="4" t="s">
        <v>463</v>
      </c>
      <c r="B94" s="4"/>
      <c r="C94" s="4"/>
      <c r="D94" s="4"/>
      <c r="E94" s="4"/>
      <c r="F94" s="4"/>
      <c r="G94" s="4"/>
      <c r="H94" s="4"/>
    </row>
    <row r="95" spans="1:8" x14ac:dyDescent="0.2">
      <c r="A95" s="6" t="s">
        <v>49</v>
      </c>
      <c r="B95" s="6" t="s">
        <v>46</v>
      </c>
      <c r="C95" s="6" t="s">
        <v>47</v>
      </c>
      <c r="D95" s="6" t="s">
        <v>94</v>
      </c>
      <c r="E95" s="6"/>
      <c r="F95" s="6"/>
      <c r="G95" s="6"/>
      <c r="H95" s="6"/>
    </row>
    <row r="96" spans="1:8" x14ac:dyDescent="0.2">
      <c r="A96" s="7">
        <v>1190</v>
      </c>
      <c r="B96" s="5" t="s">
        <v>468</v>
      </c>
      <c r="C96" s="9">
        <f>SUM(C97:C100)</f>
        <v>86519.35</v>
      </c>
    </row>
    <row r="97" spans="1:8" x14ac:dyDescent="0.2">
      <c r="A97" s="7">
        <v>1191</v>
      </c>
      <c r="B97" s="5" t="s">
        <v>464</v>
      </c>
      <c r="C97" s="9">
        <v>86519.35</v>
      </c>
    </row>
    <row r="98" spans="1:8" x14ac:dyDescent="0.2">
      <c r="A98" s="7">
        <v>1192</v>
      </c>
      <c r="B98" s="5" t="s">
        <v>465</v>
      </c>
      <c r="C98" s="9">
        <v>0</v>
      </c>
    </row>
    <row r="99" spans="1:8" x14ac:dyDescent="0.2">
      <c r="A99" s="7">
        <v>1193</v>
      </c>
      <c r="B99" s="5" t="s">
        <v>466</v>
      </c>
      <c r="C99" s="9">
        <v>0</v>
      </c>
    </row>
    <row r="100" spans="1:8" x14ac:dyDescent="0.2">
      <c r="A100" s="7">
        <v>1194</v>
      </c>
      <c r="B100" s="5" t="s">
        <v>467</v>
      </c>
      <c r="C100" s="9">
        <v>0</v>
      </c>
    </row>
    <row r="101" spans="1:8" x14ac:dyDescent="0.2">
      <c r="A101" s="4" t="s">
        <v>492</v>
      </c>
      <c r="C101" s="9"/>
    </row>
    <row r="102" spans="1:8" x14ac:dyDescent="0.2">
      <c r="A102" s="6" t="s">
        <v>49</v>
      </c>
      <c r="B102" s="6" t="s">
        <v>46</v>
      </c>
      <c r="C102" s="6" t="s">
        <v>47</v>
      </c>
      <c r="D102" s="6" t="s">
        <v>94</v>
      </c>
      <c r="E102" s="6"/>
      <c r="F102" s="6"/>
      <c r="G102" s="6"/>
      <c r="H102" s="6"/>
    </row>
    <row r="103" spans="1:8" x14ac:dyDescent="0.2">
      <c r="A103" s="7">
        <v>1290</v>
      </c>
      <c r="B103" s="5" t="s">
        <v>152</v>
      </c>
      <c r="C103" s="9">
        <f>SUM(C104:C106)</f>
        <v>0</v>
      </c>
    </row>
    <row r="104" spans="1:8" x14ac:dyDescent="0.2">
      <c r="A104" s="7">
        <v>1291</v>
      </c>
      <c r="B104" s="5" t="s">
        <v>153</v>
      </c>
      <c r="C104" s="9">
        <v>0</v>
      </c>
    </row>
    <row r="105" spans="1:8" x14ac:dyDescent="0.2">
      <c r="A105" s="7">
        <v>1292</v>
      </c>
      <c r="B105" s="5" t="s">
        <v>154</v>
      </c>
      <c r="C105" s="9">
        <v>0</v>
      </c>
    </row>
    <row r="106" spans="1:8" x14ac:dyDescent="0.2">
      <c r="A106" s="7">
        <v>1293</v>
      </c>
      <c r="B106" s="5" t="s">
        <v>155</v>
      </c>
      <c r="C106" s="9">
        <v>0</v>
      </c>
    </row>
    <row r="108" spans="1:8" x14ac:dyDescent="0.2">
      <c r="A108" s="4" t="s">
        <v>68</v>
      </c>
      <c r="B108" s="4"/>
      <c r="C108" s="4"/>
      <c r="D108" s="4"/>
      <c r="E108" s="4"/>
      <c r="F108" s="4"/>
      <c r="G108" s="4"/>
      <c r="H108" s="4"/>
    </row>
    <row r="109" spans="1:8" x14ac:dyDescent="0.2">
      <c r="A109" s="6" t="s">
        <v>49</v>
      </c>
      <c r="B109" s="6" t="s">
        <v>46</v>
      </c>
      <c r="C109" s="6" t="s">
        <v>47</v>
      </c>
      <c r="D109" s="6" t="s">
        <v>90</v>
      </c>
      <c r="E109" s="6" t="s">
        <v>91</v>
      </c>
      <c r="F109" s="6" t="s">
        <v>92</v>
      </c>
      <c r="G109" s="6" t="s">
        <v>156</v>
      </c>
      <c r="H109" s="6" t="s">
        <v>157</v>
      </c>
    </row>
    <row r="110" spans="1:8" x14ac:dyDescent="0.2">
      <c r="A110" s="7">
        <v>2110</v>
      </c>
      <c r="B110" s="5" t="s">
        <v>158</v>
      </c>
      <c r="C110" s="9">
        <f>SUM(C111:C119)</f>
        <v>-608011.86999999965</v>
      </c>
      <c r="D110" s="9">
        <f>SUM(D111:D119)</f>
        <v>-608011.86999999965</v>
      </c>
      <c r="E110" s="9">
        <f>SUM(E111:E119)</f>
        <v>0</v>
      </c>
      <c r="F110" s="9">
        <f>SUM(F111:F119)</f>
        <v>0</v>
      </c>
      <c r="G110" s="9">
        <f>SUM(G111:G119)</f>
        <v>0</v>
      </c>
    </row>
    <row r="111" spans="1:8" x14ac:dyDescent="0.2">
      <c r="A111" s="7">
        <v>2111</v>
      </c>
      <c r="B111" s="5" t="s">
        <v>159</v>
      </c>
      <c r="C111" s="9">
        <v>0</v>
      </c>
      <c r="D111" s="9">
        <f>C111</f>
        <v>0</v>
      </c>
      <c r="E111" s="9">
        <v>0</v>
      </c>
      <c r="F111" s="9">
        <v>0</v>
      </c>
      <c r="G111" s="9">
        <v>0</v>
      </c>
    </row>
    <row r="112" spans="1:8" x14ac:dyDescent="0.2">
      <c r="A112" s="7">
        <v>2112</v>
      </c>
      <c r="B112" s="5" t="s">
        <v>160</v>
      </c>
      <c r="C112" s="9">
        <v>142856.93</v>
      </c>
      <c r="D112" s="9">
        <f t="shared" ref="D112:D119" si="1">C112</f>
        <v>142856.93</v>
      </c>
      <c r="E112" s="9">
        <v>0</v>
      </c>
      <c r="F112" s="9">
        <v>0</v>
      </c>
      <c r="G112" s="9">
        <v>0</v>
      </c>
    </row>
    <row r="113" spans="1:8" x14ac:dyDescent="0.2">
      <c r="A113" s="7">
        <v>2113</v>
      </c>
      <c r="B113" s="5" t="s">
        <v>161</v>
      </c>
      <c r="C113" s="9">
        <v>0</v>
      </c>
      <c r="D113" s="9">
        <f t="shared" si="1"/>
        <v>0</v>
      </c>
      <c r="E113" s="9">
        <v>0</v>
      </c>
      <c r="F113" s="9">
        <v>0</v>
      </c>
      <c r="G113" s="9">
        <v>0</v>
      </c>
    </row>
    <row r="114" spans="1:8" x14ac:dyDescent="0.2">
      <c r="A114" s="7">
        <v>2114</v>
      </c>
      <c r="B114" s="5" t="s">
        <v>162</v>
      </c>
      <c r="C114" s="9">
        <v>0</v>
      </c>
      <c r="D114" s="9">
        <f t="shared" si="1"/>
        <v>0</v>
      </c>
      <c r="E114" s="9">
        <v>0</v>
      </c>
      <c r="F114" s="9">
        <v>0</v>
      </c>
      <c r="G114" s="9">
        <v>0</v>
      </c>
    </row>
    <row r="115" spans="1:8" x14ac:dyDescent="0.2">
      <c r="A115" s="7">
        <v>2115</v>
      </c>
      <c r="B115" s="5" t="s">
        <v>163</v>
      </c>
      <c r="C115" s="9">
        <v>0</v>
      </c>
      <c r="D115" s="9">
        <f t="shared" si="1"/>
        <v>0</v>
      </c>
      <c r="E115" s="9">
        <v>0</v>
      </c>
      <c r="F115" s="9">
        <v>0</v>
      </c>
      <c r="G115" s="9">
        <v>0</v>
      </c>
    </row>
    <row r="116" spans="1:8" x14ac:dyDescent="0.2">
      <c r="A116" s="7">
        <v>2116</v>
      </c>
      <c r="B116" s="5" t="s">
        <v>164</v>
      </c>
      <c r="C116" s="9">
        <v>0</v>
      </c>
      <c r="D116" s="9">
        <f t="shared" si="1"/>
        <v>0</v>
      </c>
      <c r="E116" s="9">
        <v>0</v>
      </c>
      <c r="F116" s="9">
        <v>0</v>
      </c>
      <c r="G116" s="9">
        <v>0</v>
      </c>
    </row>
    <row r="117" spans="1:8" x14ac:dyDescent="0.2">
      <c r="A117" s="7">
        <v>2117</v>
      </c>
      <c r="B117" s="5" t="s">
        <v>165</v>
      </c>
      <c r="C117" s="9">
        <v>3468849</v>
      </c>
      <c r="D117" s="9">
        <f t="shared" si="1"/>
        <v>3468849</v>
      </c>
      <c r="E117" s="9">
        <v>0</v>
      </c>
      <c r="F117" s="9">
        <v>0</v>
      </c>
      <c r="G117" s="9">
        <v>0</v>
      </c>
    </row>
    <row r="118" spans="1:8" x14ac:dyDescent="0.2">
      <c r="A118" s="7">
        <v>2118</v>
      </c>
      <c r="B118" s="5" t="s">
        <v>166</v>
      </c>
      <c r="C118" s="9">
        <v>0</v>
      </c>
      <c r="D118" s="9">
        <f t="shared" si="1"/>
        <v>0</v>
      </c>
      <c r="E118" s="9">
        <v>0</v>
      </c>
      <c r="F118" s="9">
        <v>0</v>
      </c>
      <c r="G118" s="9">
        <v>0</v>
      </c>
    </row>
    <row r="119" spans="1:8" x14ac:dyDescent="0.2">
      <c r="A119" s="7">
        <v>2119</v>
      </c>
      <c r="B119" s="5" t="s">
        <v>167</v>
      </c>
      <c r="C119" s="9">
        <v>-4219717.8</v>
      </c>
      <c r="D119" s="9">
        <f t="shared" si="1"/>
        <v>-4219717.8</v>
      </c>
      <c r="E119" s="9">
        <v>0</v>
      </c>
      <c r="F119" s="9">
        <v>0</v>
      </c>
      <c r="G119" s="9">
        <v>0</v>
      </c>
    </row>
    <row r="120" spans="1:8" x14ac:dyDescent="0.2">
      <c r="A120" s="7">
        <v>2120</v>
      </c>
      <c r="B120" s="5" t="s">
        <v>168</v>
      </c>
      <c r="C120" s="9">
        <f>SUM(C121:C123)</f>
        <v>0</v>
      </c>
      <c r="D120" s="9">
        <f t="shared" ref="D120:G120" si="2">SUM(D121:D123)</f>
        <v>0</v>
      </c>
      <c r="E120" s="9">
        <f t="shared" si="2"/>
        <v>0</v>
      </c>
      <c r="F120" s="9">
        <f t="shared" si="2"/>
        <v>0</v>
      </c>
      <c r="G120" s="9">
        <f t="shared" si="2"/>
        <v>0</v>
      </c>
    </row>
    <row r="121" spans="1:8" x14ac:dyDescent="0.2">
      <c r="A121" s="7">
        <v>2121</v>
      </c>
      <c r="B121" s="5" t="s">
        <v>169</v>
      </c>
      <c r="C121" s="9">
        <v>0</v>
      </c>
      <c r="D121" s="9">
        <f>C121</f>
        <v>0</v>
      </c>
      <c r="E121" s="9">
        <v>0</v>
      </c>
      <c r="F121" s="9">
        <v>0</v>
      </c>
      <c r="G121" s="9">
        <v>0</v>
      </c>
    </row>
    <row r="122" spans="1:8" x14ac:dyDescent="0.2">
      <c r="A122" s="7">
        <v>2122</v>
      </c>
      <c r="B122" s="5" t="s">
        <v>170</v>
      </c>
      <c r="C122" s="9">
        <v>0</v>
      </c>
      <c r="D122" s="9">
        <f t="shared" ref="D122:D123" si="3">C122</f>
        <v>0</v>
      </c>
      <c r="E122" s="9">
        <v>0</v>
      </c>
      <c r="F122" s="9">
        <v>0</v>
      </c>
      <c r="G122" s="9">
        <v>0</v>
      </c>
    </row>
    <row r="123" spans="1:8" x14ac:dyDescent="0.2">
      <c r="A123" s="7">
        <v>2129</v>
      </c>
      <c r="B123" s="5" t="s">
        <v>171</v>
      </c>
      <c r="C123" s="9">
        <v>0</v>
      </c>
      <c r="D123" s="9">
        <f t="shared" si="3"/>
        <v>0</v>
      </c>
      <c r="E123" s="9">
        <v>0</v>
      </c>
      <c r="F123" s="9">
        <v>0</v>
      </c>
      <c r="G123" s="9">
        <v>0</v>
      </c>
    </row>
    <row r="125" spans="1:8" x14ac:dyDescent="0.2">
      <c r="A125" s="4" t="s">
        <v>69</v>
      </c>
      <c r="B125" s="4"/>
      <c r="C125" s="4"/>
      <c r="D125" s="4"/>
      <c r="E125" s="4"/>
      <c r="F125" s="4"/>
      <c r="G125" s="4"/>
      <c r="H125" s="4"/>
    </row>
    <row r="126" spans="1:8" x14ac:dyDescent="0.2">
      <c r="A126" s="6" t="s">
        <v>49</v>
      </c>
      <c r="B126" s="6" t="s">
        <v>46</v>
      </c>
      <c r="C126" s="6" t="s">
        <v>47</v>
      </c>
      <c r="D126" s="6" t="s">
        <v>50</v>
      </c>
      <c r="E126" s="6" t="s">
        <v>94</v>
      </c>
      <c r="F126" s="6"/>
      <c r="G126" s="6"/>
      <c r="H126" s="6"/>
    </row>
    <row r="127" spans="1:8" x14ac:dyDescent="0.2">
      <c r="A127" s="7">
        <v>2160</v>
      </c>
      <c r="B127" s="5" t="s">
        <v>172</v>
      </c>
      <c r="C127" s="9">
        <f>SUM(C128:C133)</f>
        <v>72010</v>
      </c>
    </row>
    <row r="128" spans="1:8" x14ac:dyDescent="0.2">
      <c r="A128" s="7">
        <v>2161</v>
      </c>
      <c r="B128" s="5" t="s">
        <v>173</v>
      </c>
      <c r="C128" s="9">
        <v>72010</v>
      </c>
    </row>
    <row r="129" spans="1:8" x14ac:dyDescent="0.2">
      <c r="A129" s="7">
        <v>2162</v>
      </c>
      <c r="B129" s="5" t="s">
        <v>174</v>
      </c>
      <c r="C129" s="9">
        <v>0</v>
      </c>
    </row>
    <row r="130" spans="1:8" x14ac:dyDescent="0.2">
      <c r="A130" s="7">
        <v>2163</v>
      </c>
      <c r="B130" s="5" t="s">
        <v>175</v>
      </c>
      <c r="C130" s="9">
        <v>0</v>
      </c>
    </row>
    <row r="131" spans="1:8" x14ac:dyDescent="0.2">
      <c r="A131" s="7">
        <v>2164</v>
      </c>
      <c r="B131" s="5" t="s">
        <v>176</v>
      </c>
      <c r="C131" s="9">
        <v>0</v>
      </c>
    </row>
    <row r="132" spans="1:8" x14ac:dyDescent="0.2">
      <c r="A132" s="7">
        <v>2165</v>
      </c>
      <c r="B132" s="5" t="s">
        <v>177</v>
      </c>
      <c r="C132" s="9">
        <v>0</v>
      </c>
    </row>
    <row r="133" spans="1:8" x14ac:dyDescent="0.2">
      <c r="A133" s="7">
        <v>2166</v>
      </c>
      <c r="B133" s="5" t="s">
        <v>178</v>
      </c>
      <c r="C133" s="9">
        <v>0</v>
      </c>
    </row>
    <row r="134" spans="1:8" x14ac:dyDescent="0.2">
      <c r="A134" s="7">
        <v>2250</v>
      </c>
      <c r="B134" s="5" t="s">
        <v>179</v>
      </c>
      <c r="C134" s="9">
        <f>SUM(C135:C140)</f>
        <v>0</v>
      </c>
    </row>
    <row r="135" spans="1:8" x14ac:dyDescent="0.2">
      <c r="A135" s="7">
        <v>2251</v>
      </c>
      <c r="B135" s="5" t="s">
        <v>180</v>
      </c>
      <c r="C135" s="9">
        <v>0</v>
      </c>
    </row>
    <row r="136" spans="1:8" x14ac:dyDescent="0.2">
      <c r="A136" s="7">
        <v>2252</v>
      </c>
      <c r="B136" s="5" t="s">
        <v>181</v>
      </c>
      <c r="C136" s="9">
        <v>0</v>
      </c>
    </row>
    <row r="137" spans="1:8" x14ac:dyDescent="0.2">
      <c r="A137" s="7">
        <v>2253</v>
      </c>
      <c r="B137" s="5" t="s">
        <v>182</v>
      </c>
      <c r="C137" s="9">
        <v>0</v>
      </c>
    </row>
    <row r="138" spans="1:8" x14ac:dyDescent="0.2">
      <c r="A138" s="7">
        <v>2254</v>
      </c>
      <c r="B138" s="5" t="s">
        <v>183</v>
      </c>
      <c r="C138" s="9">
        <v>0</v>
      </c>
    </row>
    <row r="139" spans="1:8" x14ac:dyDescent="0.2">
      <c r="A139" s="7">
        <v>2255</v>
      </c>
      <c r="B139" s="5" t="s">
        <v>184</v>
      </c>
      <c r="C139" s="9">
        <v>0</v>
      </c>
    </row>
    <row r="140" spans="1:8" x14ac:dyDescent="0.2">
      <c r="A140" s="7">
        <v>2256</v>
      </c>
      <c r="B140" s="5" t="s">
        <v>185</v>
      </c>
      <c r="C140" s="9">
        <v>0</v>
      </c>
    </row>
    <row r="142" spans="1:8" x14ac:dyDescent="0.2">
      <c r="A142" s="4" t="s">
        <v>70</v>
      </c>
      <c r="B142" s="4"/>
      <c r="C142" s="4"/>
      <c r="D142" s="4"/>
      <c r="E142" s="4"/>
      <c r="F142" s="4"/>
      <c r="G142" s="4"/>
      <c r="H142" s="4"/>
    </row>
    <row r="143" spans="1:8" x14ac:dyDescent="0.2">
      <c r="A143" s="8" t="s">
        <v>49</v>
      </c>
      <c r="B143" s="8" t="s">
        <v>46</v>
      </c>
      <c r="C143" s="8" t="s">
        <v>47</v>
      </c>
      <c r="D143" s="8" t="s">
        <v>50</v>
      </c>
      <c r="E143" s="8" t="s">
        <v>94</v>
      </c>
      <c r="F143" s="8"/>
      <c r="G143" s="8"/>
      <c r="H143" s="8"/>
    </row>
    <row r="144" spans="1:8" x14ac:dyDescent="0.2">
      <c r="A144" s="7">
        <v>2159</v>
      </c>
      <c r="B144" s="5" t="s">
        <v>186</v>
      </c>
      <c r="C144" s="9">
        <v>0</v>
      </c>
    </row>
    <row r="145" spans="1:7" x14ac:dyDescent="0.2">
      <c r="A145" s="7">
        <v>2199</v>
      </c>
      <c r="B145" s="5" t="s">
        <v>187</v>
      </c>
      <c r="C145" s="9">
        <v>817891.33</v>
      </c>
    </row>
    <row r="146" spans="1:7" x14ac:dyDescent="0.2">
      <c r="A146" s="7">
        <v>2240</v>
      </c>
      <c r="B146" s="5" t="s">
        <v>188</v>
      </c>
      <c r="C146" s="9">
        <f>SUM(C147:C149)</f>
        <v>0</v>
      </c>
    </row>
    <row r="147" spans="1:7" x14ac:dyDescent="0.2">
      <c r="A147" s="7">
        <v>2241</v>
      </c>
      <c r="B147" s="5" t="s">
        <v>189</v>
      </c>
      <c r="C147" s="9">
        <v>0</v>
      </c>
    </row>
    <row r="148" spans="1:7" x14ac:dyDescent="0.2">
      <c r="A148" s="7">
        <v>2242</v>
      </c>
      <c r="B148" s="5" t="s">
        <v>190</v>
      </c>
      <c r="C148" s="9">
        <v>0</v>
      </c>
    </row>
    <row r="149" spans="1:7" x14ac:dyDescent="0.2">
      <c r="A149" s="7">
        <v>2249</v>
      </c>
      <c r="B149" s="5" t="s">
        <v>191</v>
      </c>
      <c r="C149" s="9">
        <v>0</v>
      </c>
    </row>
    <row r="150" spans="1:7" x14ac:dyDescent="0.2">
      <c r="A150" s="114" t="s">
        <v>516</v>
      </c>
      <c r="B150" s="114"/>
      <c r="C150" s="114"/>
      <c r="D150" s="1" t="s">
        <v>474</v>
      </c>
      <c r="E150" s="10">
        <v>2022</v>
      </c>
      <c r="F150" s="11"/>
      <c r="G150" s="11"/>
    </row>
    <row r="151" spans="1:7" x14ac:dyDescent="0.2">
      <c r="A151" s="114" t="s">
        <v>479</v>
      </c>
      <c r="B151" s="114"/>
      <c r="C151" s="114"/>
      <c r="D151" s="1" t="s">
        <v>475</v>
      </c>
      <c r="E151" s="10" t="s">
        <v>477</v>
      </c>
      <c r="F151" s="2"/>
      <c r="G151" s="2"/>
    </row>
    <row r="152" spans="1:7" x14ac:dyDescent="0.2">
      <c r="A152" s="114" t="s">
        <v>517</v>
      </c>
      <c r="B152" s="114"/>
      <c r="C152" s="114"/>
      <c r="D152" s="1" t="s">
        <v>476</v>
      </c>
      <c r="E152" s="10">
        <v>1</v>
      </c>
      <c r="F152" s="2"/>
      <c r="G152" s="2"/>
    </row>
    <row r="153" spans="1:7" x14ac:dyDescent="0.2">
      <c r="A153" s="3" t="s">
        <v>83</v>
      </c>
      <c r="B153" s="4"/>
      <c r="C153" s="4"/>
      <c r="D153" s="4"/>
      <c r="E153" s="4"/>
    </row>
    <row r="155" spans="1:7" x14ac:dyDescent="0.2">
      <c r="A155" s="77" t="s">
        <v>457</v>
      </c>
      <c r="B155" s="77"/>
      <c r="C155" s="77"/>
      <c r="D155" s="77"/>
      <c r="E155" s="77"/>
    </row>
    <row r="156" spans="1:7" x14ac:dyDescent="0.2">
      <c r="A156" s="24" t="s">
        <v>49</v>
      </c>
      <c r="B156" s="24" t="s">
        <v>46</v>
      </c>
      <c r="C156" s="24" t="s">
        <v>47</v>
      </c>
      <c r="D156" s="24" t="s">
        <v>192</v>
      </c>
      <c r="E156" s="24"/>
    </row>
    <row r="157" spans="1:7" x14ac:dyDescent="0.2">
      <c r="A157" s="26">
        <v>4100</v>
      </c>
      <c r="B157" s="27" t="s">
        <v>193</v>
      </c>
      <c r="C157" s="31">
        <f>SUM(C158+C168+C174+C177+C183+C186+C195)</f>
        <v>13156067.609999999</v>
      </c>
      <c r="D157" s="76"/>
      <c r="E157" s="25"/>
    </row>
    <row r="158" spans="1:7" x14ac:dyDescent="0.2">
      <c r="A158" s="26">
        <v>4110</v>
      </c>
      <c r="B158" s="27" t="s">
        <v>194</v>
      </c>
      <c r="C158" s="31">
        <f>SUM(C159:C167)</f>
        <v>0</v>
      </c>
      <c r="D158" s="76"/>
      <c r="E158" s="25"/>
    </row>
    <row r="159" spans="1:7" x14ac:dyDescent="0.2">
      <c r="A159" s="26">
        <v>4111</v>
      </c>
      <c r="B159" s="27" t="s">
        <v>195</v>
      </c>
      <c r="C159" s="31">
        <v>0</v>
      </c>
      <c r="D159" s="76"/>
      <c r="E159" s="25"/>
    </row>
    <row r="160" spans="1:7" x14ac:dyDescent="0.2">
      <c r="A160" s="26">
        <v>4112</v>
      </c>
      <c r="B160" s="27" t="s">
        <v>196</v>
      </c>
      <c r="C160" s="31">
        <v>0</v>
      </c>
      <c r="D160" s="76"/>
      <c r="E160" s="25"/>
    </row>
    <row r="161" spans="1:5" x14ac:dyDescent="0.2">
      <c r="A161" s="26">
        <v>4113</v>
      </c>
      <c r="B161" s="27" t="s">
        <v>197</v>
      </c>
      <c r="C161" s="31">
        <v>0</v>
      </c>
      <c r="D161" s="76"/>
      <c r="E161" s="25"/>
    </row>
    <row r="162" spans="1:5" x14ac:dyDescent="0.2">
      <c r="A162" s="26">
        <v>4114</v>
      </c>
      <c r="B162" s="27" t="s">
        <v>198</v>
      </c>
      <c r="C162" s="31">
        <v>0</v>
      </c>
      <c r="D162" s="76"/>
      <c r="E162" s="25"/>
    </row>
    <row r="163" spans="1:5" x14ac:dyDescent="0.2">
      <c r="A163" s="26">
        <v>4115</v>
      </c>
      <c r="B163" s="27" t="s">
        <v>199</v>
      </c>
      <c r="C163" s="31">
        <v>0</v>
      </c>
      <c r="D163" s="76"/>
      <c r="E163" s="25"/>
    </row>
    <row r="164" spans="1:5" x14ac:dyDescent="0.2">
      <c r="A164" s="26">
        <v>4116</v>
      </c>
      <c r="B164" s="27" t="s">
        <v>200</v>
      </c>
      <c r="C164" s="31">
        <v>0</v>
      </c>
      <c r="D164" s="76"/>
      <c r="E164" s="25"/>
    </row>
    <row r="165" spans="1:5" x14ac:dyDescent="0.2">
      <c r="A165" s="26">
        <v>4117</v>
      </c>
      <c r="B165" s="27" t="s">
        <v>201</v>
      </c>
      <c r="C165" s="31">
        <v>0</v>
      </c>
      <c r="D165" s="76"/>
      <c r="E165" s="25"/>
    </row>
    <row r="166" spans="1:5" ht="22.5" x14ac:dyDescent="0.2">
      <c r="A166" s="26">
        <v>4118</v>
      </c>
      <c r="B166" s="28" t="s">
        <v>381</v>
      </c>
      <c r="C166" s="31">
        <v>0</v>
      </c>
      <c r="D166" s="76"/>
      <c r="E166" s="25"/>
    </row>
    <row r="167" spans="1:5" x14ac:dyDescent="0.2">
      <c r="A167" s="26">
        <v>4119</v>
      </c>
      <c r="B167" s="27" t="s">
        <v>202</v>
      </c>
      <c r="C167" s="31">
        <v>0</v>
      </c>
      <c r="D167" s="76"/>
      <c r="E167" s="25"/>
    </row>
    <row r="168" spans="1:5" x14ac:dyDescent="0.2">
      <c r="A168" s="26">
        <v>4120</v>
      </c>
      <c r="B168" s="27" t="s">
        <v>203</v>
      </c>
      <c r="C168" s="31">
        <f>SUM(C169:C173)</f>
        <v>0</v>
      </c>
      <c r="D168" s="76"/>
      <c r="E168" s="25"/>
    </row>
    <row r="169" spans="1:5" x14ac:dyDescent="0.2">
      <c r="A169" s="26">
        <v>4121</v>
      </c>
      <c r="B169" s="27" t="s">
        <v>204</v>
      </c>
      <c r="C169" s="31">
        <v>0</v>
      </c>
      <c r="D169" s="76"/>
      <c r="E169" s="25"/>
    </row>
    <row r="170" spans="1:5" x14ac:dyDescent="0.2">
      <c r="A170" s="26">
        <v>4122</v>
      </c>
      <c r="B170" s="27" t="s">
        <v>382</v>
      </c>
      <c r="C170" s="31">
        <v>0</v>
      </c>
      <c r="D170" s="76"/>
      <c r="E170" s="25"/>
    </row>
    <row r="171" spans="1:5" x14ac:dyDescent="0.2">
      <c r="A171" s="26">
        <v>4123</v>
      </c>
      <c r="B171" s="27" t="s">
        <v>205</v>
      </c>
      <c r="C171" s="31">
        <v>0</v>
      </c>
      <c r="D171" s="76"/>
      <c r="E171" s="25"/>
    </row>
    <row r="172" spans="1:5" x14ac:dyDescent="0.2">
      <c r="A172" s="26">
        <v>4124</v>
      </c>
      <c r="B172" s="27" t="s">
        <v>206</v>
      </c>
      <c r="C172" s="31">
        <v>0</v>
      </c>
      <c r="D172" s="76"/>
      <c r="E172" s="25"/>
    </row>
    <row r="173" spans="1:5" x14ac:dyDescent="0.2">
      <c r="A173" s="26">
        <v>4129</v>
      </c>
      <c r="B173" s="27" t="s">
        <v>207</v>
      </c>
      <c r="C173" s="31">
        <v>0</v>
      </c>
      <c r="D173" s="76"/>
      <c r="E173" s="25"/>
    </row>
    <row r="174" spans="1:5" x14ac:dyDescent="0.2">
      <c r="A174" s="26">
        <v>4130</v>
      </c>
      <c r="B174" s="27" t="s">
        <v>208</v>
      </c>
      <c r="C174" s="31">
        <f>SUM(C175:C176)</f>
        <v>0</v>
      </c>
      <c r="D174" s="76"/>
      <c r="E174" s="25"/>
    </row>
    <row r="175" spans="1:5" x14ac:dyDescent="0.2">
      <c r="A175" s="26">
        <v>4131</v>
      </c>
      <c r="B175" s="27" t="s">
        <v>209</v>
      </c>
      <c r="C175" s="31">
        <v>0</v>
      </c>
      <c r="D175" s="76"/>
      <c r="E175" s="25"/>
    </row>
    <row r="176" spans="1:5" ht="22.5" x14ac:dyDescent="0.2">
      <c r="A176" s="26">
        <v>4132</v>
      </c>
      <c r="B176" s="28" t="s">
        <v>383</v>
      </c>
      <c r="C176" s="31">
        <v>0</v>
      </c>
      <c r="D176" s="76"/>
      <c r="E176" s="25"/>
    </row>
    <row r="177" spans="1:5" x14ac:dyDescent="0.2">
      <c r="A177" s="26">
        <v>4140</v>
      </c>
      <c r="B177" s="27" t="s">
        <v>210</v>
      </c>
      <c r="C177" s="31">
        <f>SUM(C178:C182)</f>
        <v>0</v>
      </c>
      <c r="D177" s="76"/>
      <c r="E177" s="25"/>
    </row>
    <row r="178" spans="1:5" x14ac:dyDescent="0.2">
      <c r="A178" s="26">
        <v>4141</v>
      </c>
      <c r="B178" s="27" t="s">
        <v>211</v>
      </c>
      <c r="C178" s="31">
        <v>0</v>
      </c>
      <c r="D178" s="76"/>
      <c r="E178" s="25"/>
    </row>
    <row r="179" spans="1:5" x14ac:dyDescent="0.2">
      <c r="A179" s="26">
        <v>4143</v>
      </c>
      <c r="B179" s="27" t="s">
        <v>212</v>
      </c>
      <c r="C179" s="31">
        <v>0</v>
      </c>
      <c r="D179" s="76"/>
      <c r="E179" s="25"/>
    </row>
    <row r="180" spans="1:5" x14ac:dyDescent="0.2">
      <c r="A180" s="26">
        <v>4144</v>
      </c>
      <c r="B180" s="27" t="s">
        <v>213</v>
      </c>
      <c r="C180" s="31">
        <v>0</v>
      </c>
      <c r="D180" s="76"/>
      <c r="E180" s="25"/>
    </row>
    <row r="181" spans="1:5" ht="22.5" x14ac:dyDescent="0.2">
      <c r="A181" s="26">
        <v>4145</v>
      </c>
      <c r="B181" s="28" t="s">
        <v>384</v>
      </c>
      <c r="C181" s="31">
        <v>0</v>
      </c>
      <c r="D181" s="76"/>
      <c r="E181" s="25"/>
    </row>
    <row r="182" spans="1:5" x14ac:dyDescent="0.2">
      <c r="A182" s="26">
        <v>4149</v>
      </c>
      <c r="B182" s="27" t="s">
        <v>214</v>
      </c>
      <c r="C182" s="31">
        <v>0</v>
      </c>
      <c r="D182" s="76"/>
      <c r="E182" s="25"/>
    </row>
    <row r="183" spans="1:5" x14ac:dyDescent="0.2">
      <c r="A183" s="26">
        <v>4150</v>
      </c>
      <c r="B183" s="27" t="s">
        <v>385</v>
      </c>
      <c r="C183" s="31">
        <f>SUM(C184:C185)</f>
        <v>0</v>
      </c>
      <c r="D183" s="76"/>
      <c r="E183" s="25"/>
    </row>
    <row r="184" spans="1:5" x14ac:dyDescent="0.2">
      <c r="A184" s="26">
        <v>4151</v>
      </c>
      <c r="B184" s="27" t="s">
        <v>385</v>
      </c>
      <c r="C184" s="31">
        <v>0</v>
      </c>
      <c r="D184" s="76"/>
      <c r="E184" s="25"/>
    </row>
    <row r="185" spans="1:5" ht="22.5" x14ac:dyDescent="0.2">
      <c r="A185" s="26">
        <v>4154</v>
      </c>
      <c r="B185" s="28" t="s">
        <v>386</v>
      </c>
      <c r="C185" s="31">
        <v>0</v>
      </c>
      <c r="D185" s="76"/>
      <c r="E185" s="25"/>
    </row>
    <row r="186" spans="1:5" x14ac:dyDescent="0.2">
      <c r="A186" s="26">
        <v>4160</v>
      </c>
      <c r="B186" s="27" t="s">
        <v>387</v>
      </c>
      <c r="C186" s="31">
        <f>SUM(C187:C194)</f>
        <v>0</v>
      </c>
      <c r="D186" s="76"/>
      <c r="E186" s="25"/>
    </row>
    <row r="187" spans="1:5" x14ac:dyDescent="0.2">
      <c r="A187" s="26">
        <v>4161</v>
      </c>
      <c r="B187" s="27" t="s">
        <v>215</v>
      </c>
      <c r="C187" s="31">
        <v>0</v>
      </c>
      <c r="D187" s="76"/>
      <c r="E187" s="25"/>
    </row>
    <row r="188" spans="1:5" x14ac:dyDescent="0.2">
      <c r="A188" s="26">
        <v>4162</v>
      </c>
      <c r="B188" s="27" t="s">
        <v>216</v>
      </c>
      <c r="C188" s="31">
        <v>0</v>
      </c>
      <c r="D188" s="76"/>
      <c r="E188" s="25"/>
    </row>
    <row r="189" spans="1:5" x14ac:dyDescent="0.2">
      <c r="A189" s="26">
        <v>4163</v>
      </c>
      <c r="B189" s="27" t="s">
        <v>217</v>
      </c>
      <c r="C189" s="31">
        <v>0</v>
      </c>
      <c r="D189" s="76"/>
      <c r="E189" s="25"/>
    </row>
    <row r="190" spans="1:5" x14ac:dyDescent="0.2">
      <c r="A190" s="26">
        <v>4164</v>
      </c>
      <c r="B190" s="27" t="s">
        <v>218</v>
      </c>
      <c r="C190" s="31">
        <v>0</v>
      </c>
      <c r="D190" s="76"/>
      <c r="E190" s="25"/>
    </row>
    <row r="191" spans="1:5" x14ac:dyDescent="0.2">
      <c r="A191" s="26">
        <v>4165</v>
      </c>
      <c r="B191" s="27" t="s">
        <v>219</v>
      </c>
      <c r="C191" s="31">
        <v>0</v>
      </c>
      <c r="D191" s="76"/>
      <c r="E191" s="25"/>
    </row>
    <row r="192" spans="1:5" ht="22.5" x14ac:dyDescent="0.2">
      <c r="A192" s="26">
        <v>4166</v>
      </c>
      <c r="B192" s="28" t="s">
        <v>388</v>
      </c>
      <c r="C192" s="31">
        <v>0</v>
      </c>
      <c r="D192" s="76"/>
      <c r="E192" s="25"/>
    </row>
    <row r="193" spans="1:5" x14ac:dyDescent="0.2">
      <c r="A193" s="26">
        <v>4168</v>
      </c>
      <c r="B193" s="27" t="s">
        <v>220</v>
      </c>
      <c r="C193" s="31">
        <v>0</v>
      </c>
      <c r="D193" s="76"/>
      <c r="E193" s="25"/>
    </row>
    <row r="194" spans="1:5" x14ac:dyDescent="0.2">
      <c r="A194" s="26">
        <v>4169</v>
      </c>
      <c r="B194" s="27" t="s">
        <v>221</v>
      </c>
      <c r="C194" s="31">
        <v>0</v>
      </c>
      <c r="D194" s="76"/>
      <c r="E194" s="25"/>
    </row>
    <row r="195" spans="1:5" x14ac:dyDescent="0.2">
      <c r="A195" s="26">
        <v>4170</v>
      </c>
      <c r="B195" s="27" t="s">
        <v>473</v>
      </c>
      <c r="C195" s="31">
        <f>SUM(C196:C203)</f>
        <v>13156067.609999999</v>
      </c>
      <c r="D195" s="76"/>
      <c r="E195" s="25"/>
    </row>
    <row r="196" spans="1:5" x14ac:dyDescent="0.2">
      <c r="A196" s="26">
        <v>4171</v>
      </c>
      <c r="B196" s="29" t="s">
        <v>389</v>
      </c>
      <c r="C196" s="31">
        <v>0</v>
      </c>
      <c r="D196" s="76"/>
      <c r="E196" s="25"/>
    </row>
    <row r="197" spans="1:5" x14ac:dyDescent="0.2">
      <c r="A197" s="26">
        <v>4172</v>
      </c>
      <c r="B197" s="27" t="s">
        <v>390</v>
      </c>
      <c r="C197" s="31">
        <v>0</v>
      </c>
      <c r="D197" s="76"/>
      <c r="E197" s="25"/>
    </row>
    <row r="198" spans="1:5" ht="22.5" x14ac:dyDescent="0.2">
      <c r="A198" s="26">
        <v>4173</v>
      </c>
      <c r="B198" s="28" t="s">
        <v>391</v>
      </c>
      <c r="C198" s="31">
        <v>13156067.609999999</v>
      </c>
      <c r="D198" s="76"/>
      <c r="E198" s="25"/>
    </row>
    <row r="199" spans="1:5" ht="22.5" x14ac:dyDescent="0.2">
      <c r="A199" s="26">
        <v>4174</v>
      </c>
      <c r="B199" s="28" t="s">
        <v>392</v>
      </c>
      <c r="C199" s="31">
        <v>0</v>
      </c>
      <c r="D199" s="76"/>
      <c r="E199" s="25"/>
    </row>
    <row r="200" spans="1:5" ht="22.5" x14ac:dyDescent="0.2">
      <c r="A200" s="26">
        <v>4175</v>
      </c>
      <c r="B200" s="28" t="s">
        <v>393</v>
      </c>
      <c r="C200" s="31">
        <v>0</v>
      </c>
      <c r="D200" s="76"/>
      <c r="E200" s="25"/>
    </row>
    <row r="201" spans="1:5" ht="22.5" x14ac:dyDescent="0.2">
      <c r="A201" s="26">
        <v>4176</v>
      </c>
      <c r="B201" s="28" t="s">
        <v>394</v>
      </c>
      <c r="C201" s="31">
        <v>0</v>
      </c>
      <c r="D201" s="76"/>
      <c r="E201" s="25"/>
    </row>
    <row r="202" spans="1:5" ht="22.5" x14ac:dyDescent="0.2">
      <c r="A202" s="26">
        <v>4177</v>
      </c>
      <c r="B202" s="28" t="s">
        <v>395</v>
      </c>
      <c r="C202" s="31">
        <v>0</v>
      </c>
      <c r="D202" s="76"/>
      <c r="E202" s="25"/>
    </row>
    <row r="203" spans="1:5" ht="22.5" x14ac:dyDescent="0.2">
      <c r="A203" s="26">
        <v>4178</v>
      </c>
      <c r="B203" s="28" t="s">
        <v>396</v>
      </c>
      <c r="C203" s="31">
        <v>0</v>
      </c>
      <c r="D203" s="76"/>
      <c r="E203" s="25"/>
    </row>
    <row r="204" spans="1:5" x14ac:dyDescent="0.2">
      <c r="A204" s="26"/>
      <c r="B204" s="28"/>
      <c r="C204" s="31"/>
      <c r="D204" s="76"/>
      <c r="E204" s="25"/>
    </row>
    <row r="205" spans="1:5" x14ac:dyDescent="0.2">
      <c r="A205" s="77" t="s">
        <v>456</v>
      </c>
      <c r="B205" s="77"/>
      <c r="C205" s="77"/>
      <c r="D205" s="77"/>
      <c r="E205" s="77"/>
    </row>
    <row r="206" spans="1:5" x14ac:dyDescent="0.2">
      <c r="A206" s="24" t="s">
        <v>49</v>
      </c>
      <c r="B206" s="24" t="s">
        <v>46</v>
      </c>
      <c r="C206" s="24" t="s">
        <v>47</v>
      </c>
      <c r="D206" s="24" t="s">
        <v>192</v>
      </c>
      <c r="E206" s="24"/>
    </row>
    <row r="207" spans="1:5" ht="33.75" x14ac:dyDescent="0.2">
      <c r="A207" s="26">
        <v>4200</v>
      </c>
      <c r="B207" s="28" t="s">
        <v>397</v>
      </c>
      <c r="C207" s="31">
        <f>+C208+C214</f>
        <v>30277169.190000001</v>
      </c>
      <c r="D207" s="76"/>
      <c r="E207" s="25"/>
    </row>
    <row r="208" spans="1:5" ht="22.5" x14ac:dyDescent="0.2">
      <c r="A208" s="26">
        <v>4210</v>
      </c>
      <c r="B208" s="28" t="s">
        <v>398</v>
      </c>
      <c r="C208" s="31">
        <f>SUM(C209:C213)</f>
        <v>8570040</v>
      </c>
      <c r="D208" s="76"/>
      <c r="E208" s="25"/>
    </row>
    <row r="209" spans="1:5" x14ac:dyDescent="0.2">
      <c r="A209" s="26">
        <v>4211</v>
      </c>
      <c r="B209" s="27" t="s">
        <v>222</v>
      </c>
      <c r="C209" s="31">
        <v>0</v>
      </c>
      <c r="D209" s="76"/>
      <c r="E209" s="25"/>
    </row>
    <row r="210" spans="1:5" x14ac:dyDescent="0.2">
      <c r="A210" s="26">
        <v>4212</v>
      </c>
      <c r="B210" s="27" t="s">
        <v>223</v>
      </c>
      <c r="C210" s="31">
        <v>0</v>
      </c>
      <c r="D210" s="76"/>
      <c r="E210" s="25"/>
    </row>
    <row r="211" spans="1:5" x14ac:dyDescent="0.2">
      <c r="A211" s="26">
        <v>4213</v>
      </c>
      <c r="B211" s="27" t="s">
        <v>224</v>
      </c>
      <c r="C211" s="31">
        <v>8570040</v>
      </c>
      <c r="D211" s="76"/>
      <c r="E211" s="25"/>
    </row>
    <row r="212" spans="1:5" x14ac:dyDescent="0.2">
      <c r="A212" s="26">
        <v>4214</v>
      </c>
      <c r="B212" s="27" t="s">
        <v>399</v>
      </c>
      <c r="C212" s="31">
        <v>0</v>
      </c>
      <c r="D212" s="76"/>
      <c r="E212" s="25"/>
    </row>
    <row r="213" spans="1:5" x14ac:dyDescent="0.2">
      <c r="A213" s="26">
        <v>4215</v>
      </c>
      <c r="B213" s="27" t="s">
        <v>400</v>
      </c>
      <c r="C213" s="31">
        <v>0</v>
      </c>
      <c r="D213" s="76"/>
      <c r="E213" s="25"/>
    </row>
    <row r="214" spans="1:5" x14ac:dyDescent="0.2">
      <c r="A214" s="26">
        <v>4220</v>
      </c>
      <c r="B214" s="27" t="s">
        <v>225</v>
      </c>
      <c r="C214" s="31">
        <f>SUM(C215:C218)</f>
        <v>21707129.190000001</v>
      </c>
      <c r="D214" s="76"/>
      <c r="E214" s="25"/>
    </row>
    <row r="215" spans="1:5" x14ac:dyDescent="0.2">
      <c r="A215" s="26">
        <v>4221</v>
      </c>
      <c r="B215" s="27" t="s">
        <v>226</v>
      </c>
      <c r="C215" s="31">
        <v>21707129.190000001</v>
      </c>
      <c r="D215" s="76"/>
      <c r="E215" s="25"/>
    </row>
    <row r="216" spans="1:5" x14ac:dyDescent="0.2">
      <c r="A216" s="26">
        <v>4223</v>
      </c>
      <c r="B216" s="27" t="s">
        <v>227</v>
      </c>
      <c r="C216" s="31">
        <v>0</v>
      </c>
      <c r="D216" s="76"/>
      <c r="E216" s="25"/>
    </row>
    <row r="217" spans="1:5" x14ac:dyDescent="0.2">
      <c r="A217" s="26">
        <v>4225</v>
      </c>
      <c r="B217" s="27" t="s">
        <v>229</v>
      </c>
      <c r="C217" s="31">
        <v>0</v>
      </c>
      <c r="D217" s="76"/>
      <c r="E217" s="25"/>
    </row>
    <row r="218" spans="1:5" x14ac:dyDescent="0.2">
      <c r="A218" s="26">
        <v>4227</v>
      </c>
      <c r="B218" s="27" t="s">
        <v>401</v>
      </c>
      <c r="C218" s="31">
        <v>0</v>
      </c>
      <c r="D218" s="76"/>
      <c r="E218" s="25"/>
    </row>
    <row r="219" spans="1:5" x14ac:dyDescent="0.2">
      <c r="A219" s="25"/>
      <c r="B219" s="25"/>
      <c r="C219" s="25"/>
      <c r="D219" s="25"/>
      <c r="E219" s="25"/>
    </row>
    <row r="220" spans="1:5" x14ac:dyDescent="0.2">
      <c r="A220" s="77" t="s">
        <v>459</v>
      </c>
      <c r="B220" s="77"/>
      <c r="C220" s="77"/>
      <c r="D220" s="77"/>
      <c r="E220" s="77"/>
    </row>
    <row r="221" spans="1:5" x14ac:dyDescent="0.2">
      <c r="A221" s="24" t="s">
        <v>49</v>
      </c>
      <c r="B221" s="24" t="s">
        <v>46</v>
      </c>
      <c r="C221" s="24" t="s">
        <v>47</v>
      </c>
      <c r="D221" s="24" t="s">
        <v>50</v>
      </c>
      <c r="E221" s="24" t="s">
        <v>94</v>
      </c>
    </row>
    <row r="222" spans="1:5" x14ac:dyDescent="0.2">
      <c r="A222" s="30">
        <v>4300</v>
      </c>
      <c r="B222" s="27" t="s">
        <v>230</v>
      </c>
      <c r="C222" s="31">
        <f>C223+C226+C232+C234+C236</f>
        <v>212763.8</v>
      </c>
      <c r="D222" s="32"/>
      <c r="E222" s="32"/>
    </row>
    <row r="223" spans="1:5" x14ac:dyDescent="0.2">
      <c r="A223" s="30">
        <v>4310</v>
      </c>
      <c r="B223" s="27" t="s">
        <v>231</v>
      </c>
      <c r="C223" s="31">
        <f>SUM(C224:C225)</f>
        <v>0</v>
      </c>
      <c r="D223" s="32"/>
      <c r="E223" s="32"/>
    </row>
    <row r="224" spans="1:5" x14ac:dyDescent="0.2">
      <c r="A224" s="30">
        <v>4311</v>
      </c>
      <c r="B224" s="27" t="s">
        <v>402</v>
      </c>
      <c r="C224" s="31">
        <v>0</v>
      </c>
      <c r="D224" s="32"/>
      <c r="E224" s="32"/>
    </row>
    <row r="225" spans="1:5" x14ac:dyDescent="0.2">
      <c r="A225" s="30">
        <v>4319</v>
      </c>
      <c r="B225" s="27" t="s">
        <v>232</v>
      </c>
      <c r="C225" s="31">
        <v>0</v>
      </c>
      <c r="D225" s="32"/>
      <c r="E225" s="32"/>
    </row>
    <row r="226" spans="1:5" x14ac:dyDescent="0.2">
      <c r="A226" s="30">
        <v>4320</v>
      </c>
      <c r="B226" s="27" t="s">
        <v>233</v>
      </c>
      <c r="C226" s="31">
        <f>SUM(C227:C231)</f>
        <v>0</v>
      </c>
      <c r="D226" s="32"/>
      <c r="E226" s="32"/>
    </row>
    <row r="227" spans="1:5" x14ac:dyDescent="0.2">
      <c r="A227" s="30">
        <v>4321</v>
      </c>
      <c r="B227" s="27" t="s">
        <v>234</v>
      </c>
      <c r="C227" s="31">
        <v>0</v>
      </c>
      <c r="D227" s="32"/>
      <c r="E227" s="32"/>
    </row>
    <row r="228" spans="1:5" x14ac:dyDescent="0.2">
      <c r="A228" s="30">
        <v>4322</v>
      </c>
      <c r="B228" s="27" t="s">
        <v>235</v>
      </c>
      <c r="C228" s="31">
        <v>0</v>
      </c>
      <c r="D228" s="32"/>
      <c r="E228" s="32"/>
    </row>
    <row r="229" spans="1:5" x14ac:dyDescent="0.2">
      <c r="A229" s="30">
        <v>4323</v>
      </c>
      <c r="B229" s="27" t="s">
        <v>236</v>
      </c>
      <c r="C229" s="31">
        <v>0</v>
      </c>
      <c r="D229" s="32"/>
      <c r="E229" s="32"/>
    </row>
    <row r="230" spans="1:5" x14ac:dyDescent="0.2">
      <c r="A230" s="30">
        <v>4324</v>
      </c>
      <c r="B230" s="27" t="s">
        <v>237</v>
      </c>
      <c r="C230" s="31">
        <v>0</v>
      </c>
      <c r="D230" s="32"/>
      <c r="E230" s="32"/>
    </row>
    <row r="231" spans="1:5" x14ac:dyDescent="0.2">
      <c r="A231" s="30">
        <v>4325</v>
      </c>
      <c r="B231" s="27" t="s">
        <v>238</v>
      </c>
      <c r="C231" s="31">
        <v>0</v>
      </c>
      <c r="D231" s="32"/>
      <c r="E231" s="32"/>
    </row>
    <row r="232" spans="1:5" x14ac:dyDescent="0.2">
      <c r="A232" s="30">
        <v>4330</v>
      </c>
      <c r="B232" s="27" t="s">
        <v>239</v>
      </c>
      <c r="C232" s="31">
        <f>SUM(C233)</f>
        <v>0</v>
      </c>
      <c r="D232" s="32"/>
      <c r="E232" s="32"/>
    </row>
    <row r="233" spans="1:5" x14ac:dyDescent="0.2">
      <c r="A233" s="30">
        <v>4331</v>
      </c>
      <c r="B233" s="27" t="s">
        <v>239</v>
      </c>
      <c r="C233" s="31">
        <v>0</v>
      </c>
      <c r="D233" s="32"/>
      <c r="E233" s="32"/>
    </row>
    <row r="234" spans="1:5" x14ac:dyDescent="0.2">
      <c r="A234" s="30">
        <v>4340</v>
      </c>
      <c r="B234" s="27" t="s">
        <v>240</v>
      </c>
      <c r="C234" s="31">
        <f>SUM(C235)</f>
        <v>0</v>
      </c>
      <c r="D234" s="32"/>
      <c r="E234" s="32"/>
    </row>
    <row r="235" spans="1:5" x14ac:dyDescent="0.2">
      <c r="A235" s="30">
        <v>4341</v>
      </c>
      <c r="B235" s="27" t="s">
        <v>240</v>
      </c>
      <c r="C235" s="31">
        <v>0</v>
      </c>
      <c r="D235" s="32"/>
      <c r="E235" s="32"/>
    </row>
    <row r="236" spans="1:5" x14ac:dyDescent="0.2">
      <c r="A236" s="30">
        <v>4390</v>
      </c>
      <c r="B236" s="27" t="s">
        <v>241</v>
      </c>
      <c r="C236" s="31">
        <f>SUM(C237:C243)</f>
        <v>212763.8</v>
      </c>
      <c r="D236" s="32"/>
      <c r="E236" s="32"/>
    </row>
    <row r="237" spans="1:5" x14ac:dyDescent="0.2">
      <c r="A237" s="30">
        <v>4392</v>
      </c>
      <c r="B237" s="27" t="s">
        <v>242</v>
      </c>
      <c r="C237" s="31">
        <v>0</v>
      </c>
      <c r="D237" s="32"/>
      <c r="E237" s="32"/>
    </row>
    <row r="238" spans="1:5" x14ac:dyDescent="0.2">
      <c r="A238" s="30">
        <v>4393</v>
      </c>
      <c r="B238" s="27" t="s">
        <v>403</v>
      </c>
      <c r="C238" s="31">
        <v>0</v>
      </c>
      <c r="D238" s="32"/>
      <c r="E238" s="32"/>
    </row>
    <row r="239" spans="1:5" x14ac:dyDescent="0.2">
      <c r="A239" s="30">
        <v>4394</v>
      </c>
      <c r="B239" s="27" t="s">
        <v>243</v>
      </c>
      <c r="C239" s="31">
        <v>0</v>
      </c>
      <c r="D239" s="32"/>
      <c r="E239" s="32"/>
    </row>
    <row r="240" spans="1:5" x14ac:dyDescent="0.2">
      <c r="A240" s="30">
        <v>4395</v>
      </c>
      <c r="B240" s="27" t="s">
        <v>244</v>
      </c>
      <c r="C240" s="31">
        <v>0</v>
      </c>
      <c r="D240" s="32"/>
      <c r="E240" s="32"/>
    </row>
    <row r="241" spans="1:5" x14ac:dyDescent="0.2">
      <c r="A241" s="30">
        <v>4396</v>
      </c>
      <c r="B241" s="27" t="s">
        <v>245</v>
      </c>
      <c r="C241" s="31">
        <v>0</v>
      </c>
      <c r="D241" s="32"/>
      <c r="E241" s="32"/>
    </row>
    <row r="242" spans="1:5" x14ac:dyDescent="0.2">
      <c r="A242" s="30">
        <v>4397</v>
      </c>
      <c r="B242" s="27" t="s">
        <v>404</v>
      </c>
      <c r="C242" s="31">
        <v>0</v>
      </c>
      <c r="D242" s="32"/>
      <c r="E242" s="32"/>
    </row>
    <row r="243" spans="1:5" x14ac:dyDescent="0.2">
      <c r="A243" s="30">
        <v>4399</v>
      </c>
      <c r="B243" s="27" t="s">
        <v>241</v>
      </c>
      <c r="C243" s="31">
        <v>212763.8</v>
      </c>
      <c r="D243" s="32"/>
      <c r="E243" s="32"/>
    </row>
    <row r="244" spans="1:5" x14ac:dyDescent="0.2">
      <c r="A244" s="25"/>
      <c r="B244" s="25"/>
      <c r="C244" s="25"/>
      <c r="D244" s="25"/>
      <c r="E244" s="25"/>
    </row>
    <row r="245" spans="1:5" x14ac:dyDescent="0.2">
      <c r="A245" s="77" t="s">
        <v>458</v>
      </c>
      <c r="B245" s="77"/>
      <c r="C245" s="77"/>
      <c r="D245" s="77"/>
      <c r="E245" s="77"/>
    </row>
    <row r="246" spans="1:5" x14ac:dyDescent="0.2">
      <c r="A246" s="24" t="s">
        <v>49</v>
      </c>
      <c r="B246" s="24" t="s">
        <v>46</v>
      </c>
      <c r="C246" s="24" t="s">
        <v>47</v>
      </c>
      <c r="D246" s="24" t="s">
        <v>246</v>
      </c>
      <c r="E246" s="24" t="s">
        <v>94</v>
      </c>
    </row>
    <row r="247" spans="1:5" x14ac:dyDescent="0.2">
      <c r="A247" s="30">
        <v>5000</v>
      </c>
      <c r="B247" s="27" t="s">
        <v>247</v>
      </c>
      <c r="C247" s="31">
        <f>C248+C276+C309+C319+C334+C367</f>
        <v>28382432.240000002</v>
      </c>
      <c r="D247" s="33">
        <v>1</v>
      </c>
      <c r="E247" s="32"/>
    </row>
    <row r="248" spans="1:5" x14ac:dyDescent="0.2">
      <c r="A248" s="30">
        <v>5100</v>
      </c>
      <c r="B248" s="27" t="s">
        <v>248</v>
      </c>
      <c r="C248" s="31">
        <f>C249+C256+C266</f>
        <v>28382431.580000002</v>
      </c>
      <c r="D248" s="33" t="e">
        <f>C248/$C$98</f>
        <v>#DIV/0!</v>
      </c>
      <c r="E248" s="32"/>
    </row>
    <row r="249" spans="1:5" x14ac:dyDescent="0.2">
      <c r="A249" s="30">
        <v>5110</v>
      </c>
      <c r="B249" s="27" t="s">
        <v>249</v>
      </c>
      <c r="C249" s="31">
        <f>SUM(C250:C255)</f>
        <v>24520611.950000003</v>
      </c>
      <c r="D249" s="33" t="e">
        <f t="shared" ref="D249:D312" si="4">C249/$C$98</f>
        <v>#DIV/0!</v>
      </c>
      <c r="E249" s="32"/>
    </row>
    <row r="250" spans="1:5" x14ac:dyDescent="0.2">
      <c r="A250" s="30">
        <v>5111</v>
      </c>
      <c r="B250" s="27" t="s">
        <v>250</v>
      </c>
      <c r="C250" s="31">
        <v>6697867.1299999999</v>
      </c>
      <c r="D250" s="33" t="e">
        <f t="shared" si="4"/>
        <v>#DIV/0!</v>
      </c>
      <c r="E250" s="32"/>
    </row>
    <row r="251" spans="1:5" x14ac:dyDescent="0.2">
      <c r="A251" s="30">
        <v>5112</v>
      </c>
      <c r="B251" s="27" t="s">
        <v>251</v>
      </c>
      <c r="C251" s="31">
        <v>8821824.2599999998</v>
      </c>
      <c r="D251" s="33" t="e">
        <f t="shared" si="4"/>
        <v>#DIV/0!</v>
      </c>
      <c r="E251" s="32"/>
    </row>
    <row r="252" spans="1:5" x14ac:dyDescent="0.2">
      <c r="A252" s="30">
        <v>5113</v>
      </c>
      <c r="B252" s="27" t="s">
        <v>252</v>
      </c>
      <c r="C252" s="31">
        <v>503749.89</v>
      </c>
      <c r="D252" s="33" t="e">
        <f t="shared" si="4"/>
        <v>#DIV/0!</v>
      </c>
      <c r="E252" s="32"/>
    </row>
    <row r="253" spans="1:5" x14ac:dyDescent="0.2">
      <c r="A253" s="30">
        <v>5114</v>
      </c>
      <c r="B253" s="27" t="s">
        <v>253</v>
      </c>
      <c r="C253" s="31">
        <v>2225562.19</v>
      </c>
      <c r="D253" s="33" t="e">
        <f t="shared" si="4"/>
        <v>#DIV/0!</v>
      </c>
      <c r="E253" s="32"/>
    </row>
    <row r="254" spans="1:5" x14ac:dyDescent="0.2">
      <c r="A254" s="30">
        <v>5115</v>
      </c>
      <c r="B254" s="27" t="s">
        <v>254</v>
      </c>
      <c r="C254" s="31">
        <v>6271608.4800000004</v>
      </c>
      <c r="D254" s="33" t="e">
        <f t="shared" si="4"/>
        <v>#DIV/0!</v>
      </c>
      <c r="E254" s="32"/>
    </row>
    <row r="255" spans="1:5" x14ac:dyDescent="0.2">
      <c r="A255" s="30">
        <v>5116</v>
      </c>
      <c r="B255" s="27" t="s">
        <v>255</v>
      </c>
      <c r="C255" s="31">
        <v>0</v>
      </c>
      <c r="D255" s="33" t="e">
        <f t="shared" si="4"/>
        <v>#DIV/0!</v>
      </c>
      <c r="E255" s="32"/>
    </row>
    <row r="256" spans="1:5" x14ac:dyDescent="0.2">
      <c r="A256" s="30">
        <v>5120</v>
      </c>
      <c r="B256" s="27" t="s">
        <v>256</v>
      </c>
      <c r="C256" s="31">
        <f>SUM(C257:C265)</f>
        <v>88507.950000000012</v>
      </c>
      <c r="D256" s="33" t="e">
        <f t="shared" si="4"/>
        <v>#DIV/0!</v>
      </c>
      <c r="E256" s="32"/>
    </row>
    <row r="257" spans="1:5" x14ac:dyDescent="0.2">
      <c r="A257" s="30">
        <v>5121</v>
      </c>
      <c r="B257" s="27" t="s">
        <v>257</v>
      </c>
      <c r="C257" s="31">
        <v>502.5</v>
      </c>
      <c r="D257" s="33" t="e">
        <f t="shared" si="4"/>
        <v>#DIV/0!</v>
      </c>
      <c r="E257" s="32"/>
    </row>
    <row r="258" spans="1:5" x14ac:dyDescent="0.2">
      <c r="A258" s="30">
        <v>5122</v>
      </c>
      <c r="B258" s="27" t="s">
        <v>258</v>
      </c>
      <c r="C258" s="31">
        <v>4806.99</v>
      </c>
      <c r="D258" s="33" t="e">
        <f t="shared" si="4"/>
        <v>#DIV/0!</v>
      </c>
      <c r="E258" s="32"/>
    </row>
    <row r="259" spans="1:5" x14ac:dyDescent="0.2">
      <c r="A259" s="30">
        <v>5123</v>
      </c>
      <c r="B259" s="27" t="s">
        <v>259</v>
      </c>
      <c r="C259" s="31">
        <v>0</v>
      </c>
      <c r="D259" s="33" t="e">
        <f t="shared" si="4"/>
        <v>#DIV/0!</v>
      </c>
      <c r="E259" s="32"/>
    </row>
    <row r="260" spans="1:5" x14ac:dyDescent="0.2">
      <c r="A260" s="30">
        <v>5124</v>
      </c>
      <c r="B260" s="27" t="s">
        <v>260</v>
      </c>
      <c r="C260" s="31">
        <v>0</v>
      </c>
      <c r="D260" s="33" t="e">
        <f t="shared" si="4"/>
        <v>#DIV/0!</v>
      </c>
      <c r="E260" s="32"/>
    </row>
    <row r="261" spans="1:5" x14ac:dyDescent="0.2">
      <c r="A261" s="30">
        <v>5125</v>
      </c>
      <c r="B261" s="27" t="s">
        <v>261</v>
      </c>
      <c r="C261" s="31">
        <v>2728</v>
      </c>
      <c r="D261" s="33" t="e">
        <f t="shared" si="4"/>
        <v>#DIV/0!</v>
      </c>
      <c r="E261" s="32"/>
    </row>
    <row r="262" spans="1:5" x14ac:dyDescent="0.2">
      <c r="A262" s="30">
        <v>5126</v>
      </c>
      <c r="B262" s="27" t="s">
        <v>262</v>
      </c>
      <c r="C262" s="31">
        <v>80470.460000000006</v>
      </c>
      <c r="D262" s="33" t="e">
        <f t="shared" si="4"/>
        <v>#DIV/0!</v>
      </c>
      <c r="E262" s="32"/>
    </row>
    <row r="263" spans="1:5" x14ac:dyDescent="0.2">
      <c r="A263" s="30">
        <v>5127</v>
      </c>
      <c r="B263" s="27" t="s">
        <v>263</v>
      </c>
      <c r="C263" s="31">
        <v>0</v>
      </c>
      <c r="D263" s="33" t="e">
        <f t="shared" si="4"/>
        <v>#DIV/0!</v>
      </c>
      <c r="E263" s="32"/>
    </row>
    <row r="264" spans="1:5" x14ac:dyDescent="0.2">
      <c r="A264" s="30">
        <v>5128</v>
      </c>
      <c r="B264" s="27" t="s">
        <v>264</v>
      </c>
      <c r="C264" s="31">
        <v>0</v>
      </c>
      <c r="D264" s="33" t="e">
        <f t="shared" si="4"/>
        <v>#DIV/0!</v>
      </c>
      <c r="E264" s="32"/>
    </row>
    <row r="265" spans="1:5" x14ac:dyDescent="0.2">
      <c r="A265" s="30">
        <v>5129</v>
      </c>
      <c r="B265" s="27" t="s">
        <v>265</v>
      </c>
      <c r="C265" s="31">
        <v>0</v>
      </c>
      <c r="D265" s="33" t="e">
        <f t="shared" si="4"/>
        <v>#DIV/0!</v>
      </c>
      <c r="E265" s="32"/>
    </row>
    <row r="266" spans="1:5" x14ac:dyDescent="0.2">
      <c r="A266" s="30">
        <v>5130</v>
      </c>
      <c r="B266" s="27" t="s">
        <v>266</v>
      </c>
      <c r="C266" s="31">
        <f>SUM(C267:C275)</f>
        <v>3773311.6799999997</v>
      </c>
      <c r="D266" s="33" t="e">
        <f t="shared" si="4"/>
        <v>#DIV/0!</v>
      </c>
      <c r="E266" s="32"/>
    </row>
    <row r="267" spans="1:5" x14ac:dyDescent="0.2">
      <c r="A267" s="30">
        <v>5131</v>
      </c>
      <c r="B267" s="27" t="s">
        <v>267</v>
      </c>
      <c r="C267" s="31">
        <v>737004.69</v>
      </c>
      <c r="D267" s="33" t="e">
        <f t="shared" si="4"/>
        <v>#DIV/0!</v>
      </c>
      <c r="E267" s="32"/>
    </row>
    <row r="268" spans="1:5" x14ac:dyDescent="0.2">
      <c r="A268" s="30">
        <v>5132</v>
      </c>
      <c r="B268" s="27" t="s">
        <v>268</v>
      </c>
      <c r="C268" s="31">
        <v>142647.79</v>
      </c>
      <c r="D268" s="33" t="e">
        <f t="shared" si="4"/>
        <v>#DIV/0!</v>
      </c>
      <c r="E268" s="32"/>
    </row>
    <row r="269" spans="1:5" x14ac:dyDescent="0.2">
      <c r="A269" s="30">
        <v>5133</v>
      </c>
      <c r="B269" s="27" t="s">
        <v>269</v>
      </c>
      <c r="C269" s="31">
        <v>1169725.77</v>
      </c>
      <c r="D269" s="33" t="e">
        <f t="shared" si="4"/>
        <v>#DIV/0!</v>
      </c>
      <c r="E269" s="32"/>
    </row>
    <row r="270" spans="1:5" x14ac:dyDescent="0.2">
      <c r="A270" s="30">
        <v>5134</v>
      </c>
      <c r="B270" s="27" t="s">
        <v>270</v>
      </c>
      <c r="C270" s="31">
        <v>59298.78</v>
      </c>
      <c r="D270" s="33" t="e">
        <f t="shared" si="4"/>
        <v>#DIV/0!</v>
      </c>
      <c r="E270" s="32"/>
    </row>
    <row r="271" spans="1:5" x14ac:dyDescent="0.2">
      <c r="A271" s="30">
        <v>5135</v>
      </c>
      <c r="B271" s="27" t="s">
        <v>271</v>
      </c>
      <c r="C271" s="31">
        <v>1011259.71</v>
      </c>
      <c r="D271" s="33" t="e">
        <f t="shared" si="4"/>
        <v>#DIV/0!</v>
      </c>
      <c r="E271" s="32"/>
    </row>
    <row r="272" spans="1:5" x14ac:dyDescent="0.2">
      <c r="A272" s="30">
        <v>5136</v>
      </c>
      <c r="B272" s="27" t="s">
        <v>272</v>
      </c>
      <c r="C272" s="31">
        <v>0</v>
      </c>
      <c r="D272" s="33" t="e">
        <f t="shared" si="4"/>
        <v>#DIV/0!</v>
      </c>
      <c r="E272" s="32"/>
    </row>
    <row r="273" spans="1:5" x14ac:dyDescent="0.2">
      <c r="A273" s="30">
        <v>5137</v>
      </c>
      <c r="B273" s="27" t="s">
        <v>273</v>
      </c>
      <c r="C273" s="31">
        <v>4805.5</v>
      </c>
      <c r="D273" s="33" t="e">
        <f t="shared" si="4"/>
        <v>#DIV/0!</v>
      </c>
      <c r="E273" s="32"/>
    </row>
    <row r="274" spans="1:5" x14ac:dyDescent="0.2">
      <c r="A274" s="30">
        <v>5138</v>
      </c>
      <c r="B274" s="27" t="s">
        <v>274</v>
      </c>
      <c r="C274" s="31">
        <v>4680.3999999999996</v>
      </c>
      <c r="D274" s="33" t="e">
        <f t="shared" si="4"/>
        <v>#DIV/0!</v>
      </c>
      <c r="E274" s="32"/>
    </row>
    <row r="275" spans="1:5" x14ac:dyDescent="0.2">
      <c r="A275" s="30">
        <v>5139</v>
      </c>
      <c r="B275" s="27" t="s">
        <v>275</v>
      </c>
      <c r="C275" s="31">
        <v>643889.04</v>
      </c>
      <c r="D275" s="33" t="e">
        <f t="shared" si="4"/>
        <v>#DIV/0!</v>
      </c>
      <c r="E275" s="32"/>
    </row>
    <row r="276" spans="1:5" x14ac:dyDescent="0.2">
      <c r="A276" s="30">
        <v>5200</v>
      </c>
      <c r="B276" s="27" t="s">
        <v>276</v>
      </c>
      <c r="C276" s="31">
        <f>C277+C280+C283+C286+C291+C295+C298+C300+C306</f>
        <v>0</v>
      </c>
      <c r="D276" s="33" t="e">
        <f t="shared" si="4"/>
        <v>#DIV/0!</v>
      </c>
      <c r="E276" s="32"/>
    </row>
    <row r="277" spans="1:5" x14ac:dyDescent="0.2">
      <c r="A277" s="30">
        <v>5210</v>
      </c>
      <c r="B277" s="27" t="s">
        <v>277</v>
      </c>
      <c r="C277" s="31">
        <f>SUM(C278:C279)</f>
        <v>0</v>
      </c>
      <c r="D277" s="33" t="e">
        <f t="shared" si="4"/>
        <v>#DIV/0!</v>
      </c>
      <c r="E277" s="32"/>
    </row>
    <row r="278" spans="1:5" x14ac:dyDescent="0.2">
      <c r="A278" s="30">
        <v>5211</v>
      </c>
      <c r="B278" s="27" t="s">
        <v>278</v>
      </c>
      <c r="C278" s="31">
        <v>0</v>
      </c>
      <c r="D278" s="33" t="e">
        <f t="shared" si="4"/>
        <v>#DIV/0!</v>
      </c>
      <c r="E278" s="32"/>
    </row>
    <row r="279" spans="1:5" x14ac:dyDescent="0.2">
      <c r="A279" s="30">
        <v>5212</v>
      </c>
      <c r="B279" s="27" t="s">
        <v>279</v>
      </c>
      <c r="C279" s="31">
        <v>0</v>
      </c>
      <c r="D279" s="33" t="e">
        <f t="shared" si="4"/>
        <v>#DIV/0!</v>
      </c>
      <c r="E279" s="32"/>
    </row>
    <row r="280" spans="1:5" x14ac:dyDescent="0.2">
      <c r="A280" s="30">
        <v>5220</v>
      </c>
      <c r="B280" s="27" t="s">
        <v>280</v>
      </c>
      <c r="C280" s="31">
        <f>SUM(C281:C282)</f>
        <v>0</v>
      </c>
      <c r="D280" s="33" t="e">
        <f t="shared" si="4"/>
        <v>#DIV/0!</v>
      </c>
      <c r="E280" s="32"/>
    </row>
    <row r="281" spans="1:5" x14ac:dyDescent="0.2">
      <c r="A281" s="30">
        <v>5221</v>
      </c>
      <c r="B281" s="27" t="s">
        <v>281</v>
      </c>
      <c r="C281" s="31">
        <v>0</v>
      </c>
      <c r="D281" s="33" t="e">
        <f t="shared" si="4"/>
        <v>#DIV/0!</v>
      </c>
      <c r="E281" s="32"/>
    </row>
    <row r="282" spans="1:5" x14ac:dyDescent="0.2">
      <c r="A282" s="30">
        <v>5222</v>
      </c>
      <c r="B282" s="27" t="s">
        <v>282</v>
      </c>
      <c r="C282" s="31">
        <v>0</v>
      </c>
      <c r="D282" s="33" t="e">
        <f t="shared" si="4"/>
        <v>#DIV/0!</v>
      </c>
      <c r="E282" s="32"/>
    </row>
    <row r="283" spans="1:5" x14ac:dyDescent="0.2">
      <c r="A283" s="30">
        <v>5230</v>
      </c>
      <c r="B283" s="27" t="s">
        <v>227</v>
      </c>
      <c r="C283" s="31">
        <f>SUM(C284:C285)</f>
        <v>0</v>
      </c>
      <c r="D283" s="33" t="e">
        <f t="shared" si="4"/>
        <v>#DIV/0!</v>
      </c>
      <c r="E283" s="32"/>
    </row>
    <row r="284" spans="1:5" x14ac:dyDescent="0.2">
      <c r="A284" s="30">
        <v>5231</v>
      </c>
      <c r="B284" s="27" t="s">
        <v>283</v>
      </c>
      <c r="C284" s="31">
        <v>0</v>
      </c>
      <c r="D284" s="33" t="e">
        <f t="shared" si="4"/>
        <v>#DIV/0!</v>
      </c>
      <c r="E284" s="32"/>
    </row>
    <row r="285" spans="1:5" x14ac:dyDescent="0.2">
      <c r="A285" s="30">
        <v>5232</v>
      </c>
      <c r="B285" s="27" t="s">
        <v>284</v>
      </c>
      <c r="C285" s="31">
        <v>0</v>
      </c>
      <c r="D285" s="33" t="e">
        <f t="shared" si="4"/>
        <v>#DIV/0!</v>
      </c>
      <c r="E285" s="32"/>
    </row>
    <row r="286" spans="1:5" x14ac:dyDescent="0.2">
      <c r="A286" s="30">
        <v>5240</v>
      </c>
      <c r="B286" s="27" t="s">
        <v>228</v>
      </c>
      <c r="C286" s="31">
        <f>SUM(C287:C290)</f>
        <v>0</v>
      </c>
      <c r="D286" s="33" t="e">
        <f t="shared" si="4"/>
        <v>#DIV/0!</v>
      </c>
      <c r="E286" s="32"/>
    </row>
    <row r="287" spans="1:5" x14ac:dyDescent="0.2">
      <c r="A287" s="30">
        <v>5241</v>
      </c>
      <c r="B287" s="27" t="s">
        <v>285</v>
      </c>
      <c r="C287" s="31">
        <v>0</v>
      </c>
      <c r="D287" s="33" t="e">
        <f t="shared" si="4"/>
        <v>#DIV/0!</v>
      </c>
      <c r="E287" s="32"/>
    </row>
    <row r="288" spans="1:5" x14ac:dyDescent="0.2">
      <c r="A288" s="30">
        <v>5242</v>
      </c>
      <c r="B288" s="27" t="s">
        <v>286</v>
      </c>
      <c r="C288" s="31">
        <v>0</v>
      </c>
      <c r="D288" s="33" t="e">
        <f t="shared" si="4"/>
        <v>#DIV/0!</v>
      </c>
      <c r="E288" s="32"/>
    </row>
    <row r="289" spans="1:5" x14ac:dyDescent="0.2">
      <c r="A289" s="30">
        <v>5243</v>
      </c>
      <c r="B289" s="27" t="s">
        <v>287</v>
      </c>
      <c r="C289" s="31">
        <v>0</v>
      </c>
      <c r="D289" s="33" t="e">
        <f t="shared" si="4"/>
        <v>#DIV/0!</v>
      </c>
      <c r="E289" s="32"/>
    </row>
    <row r="290" spans="1:5" x14ac:dyDescent="0.2">
      <c r="A290" s="30">
        <v>5244</v>
      </c>
      <c r="B290" s="27" t="s">
        <v>288</v>
      </c>
      <c r="C290" s="31">
        <v>0</v>
      </c>
      <c r="D290" s="33" t="e">
        <f t="shared" si="4"/>
        <v>#DIV/0!</v>
      </c>
      <c r="E290" s="32"/>
    </row>
    <row r="291" spans="1:5" x14ac:dyDescent="0.2">
      <c r="A291" s="30">
        <v>5250</v>
      </c>
      <c r="B291" s="27" t="s">
        <v>229</v>
      </c>
      <c r="C291" s="31">
        <f>SUM(C292:C294)</f>
        <v>0</v>
      </c>
      <c r="D291" s="33" t="e">
        <f t="shared" si="4"/>
        <v>#DIV/0!</v>
      </c>
      <c r="E291" s="32"/>
    </row>
    <row r="292" spans="1:5" x14ac:dyDescent="0.2">
      <c r="A292" s="30">
        <v>5251</v>
      </c>
      <c r="B292" s="27" t="s">
        <v>289</v>
      </c>
      <c r="C292" s="31">
        <v>0</v>
      </c>
      <c r="D292" s="33" t="e">
        <f t="shared" si="4"/>
        <v>#DIV/0!</v>
      </c>
      <c r="E292" s="32"/>
    </row>
    <row r="293" spans="1:5" x14ac:dyDescent="0.2">
      <c r="A293" s="30">
        <v>5252</v>
      </c>
      <c r="B293" s="27" t="s">
        <v>290</v>
      </c>
      <c r="C293" s="31">
        <v>0</v>
      </c>
      <c r="D293" s="33" t="e">
        <f t="shared" si="4"/>
        <v>#DIV/0!</v>
      </c>
      <c r="E293" s="32"/>
    </row>
    <row r="294" spans="1:5" x14ac:dyDescent="0.2">
      <c r="A294" s="30">
        <v>5259</v>
      </c>
      <c r="B294" s="27" t="s">
        <v>291</v>
      </c>
      <c r="C294" s="31">
        <v>0</v>
      </c>
      <c r="D294" s="33" t="e">
        <f t="shared" si="4"/>
        <v>#DIV/0!</v>
      </c>
      <c r="E294" s="32"/>
    </row>
    <row r="295" spans="1:5" x14ac:dyDescent="0.2">
      <c r="A295" s="30">
        <v>5260</v>
      </c>
      <c r="B295" s="27" t="s">
        <v>292</v>
      </c>
      <c r="C295" s="31">
        <f>SUM(C296:C297)</f>
        <v>0</v>
      </c>
      <c r="D295" s="33" t="e">
        <f t="shared" si="4"/>
        <v>#DIV/0!</v>
      </c>
      <c r="E295" s="32"/>
    </row>
    <row r="296" spans="1:5" x14ac:dyDescent="0.2">
      <c r="A296" s="30">
        <v>5261</v>
      </c>
      <c r="B296" s="27" t="s">
        <v>293</v>
      </c>
      <c r="C296" s="31">
        <v>0</v>
      </c>
      <c r="D296" s="33" t="e">
        <f t="shared" si="4"/>
        <v>#DIV/0!</v>
      </c>
      <c r="E296" s="32"/>
    </row>
    <row r="297" spans="1:5" x14ac:dyDescent="0.2">
      <c r="A297" s="30">
        <v>5262</v>
      </c>
      <c r="B297" s="27" t="s">
        <v>294</v>
      </c>
      <c r="C297" s="31">
        <v>0</v>
      </c>
      <c r="D297" s="33" t="e">
        <f t="shared" si="4"/>
        <v>#DIV/0!</v>
      </c>
      <c r="E297" s="32"/>
    </row>
    <row r="298" spans="1:5" x14ac:dyDescent="0.2">
      <c r="A298" s="30">
        <v>5270</v>
      </c>
      <c r="B298" s="27" t="s">
        <v>295</v>
      </c>
      <c r="C298" s="31">
        <f>SUM(C299)</f>
        <v>0</v>
      </c>
      <c r="D298" s="33" t="e">
        <f t="shared" si="4"/>
        <v>#DIV/0!</v>
      </c>
      <c r="E298" s="32"/>
    </row>
    <row r="299" spans="1:5" x14ac:dyDescent="0.2">
      <c r="A299" s="30">
        <v>5271</v>
      </c>
      <c r="B299" s="27" t="s">
        <v>296</v>
      </c>
      <c r="C299" s="31">
        <v>0</v>
      </c>
      <c r="D299" s="33" t="e">
        <f t="shared" si="4"/>
        <v>#DIV/0!</v>
      </c>
      <c r="E299" s="32"/>
    </row>
    <row r="300" spans="1:5" x14ac:dyDescent="0.2">
      <c r="A300" s="30">
        <v>5280</v>
      </c>
      <c r="B300" s="27" t="s">
        <v>297</v>
      </c>
      <c r="C300" s="31">
        <f>SUM(C301:C305)</f>
        <v>0</v>
      </c>
      <c r="D300" s="33" t="e">
        <f t="shared" si="4"/>
        <v>#DIV/0!</v>
      </c>
      <c r="E300" s="32"/>
    </row>
    <row r="301" spans="1:5" x14ac:dyDescent="0.2">
      <c r="A301" s="30">
        <v>5281</v>
      </c>
      <c r="B301" s="27" t="s">
        <v>298</v>
      </c>
      <c r="C301" s="31">
        <v>0</v>
      </c>
      <c r="D301" s="33" t="e">
        <f t="shared" si="4"/>
        <v>#DIV/0!</v>
      </c>
      <c r="E301" s="32"/>
    </row>
    <row r="302" spans="1:5" x14ac:dyDescent="0.2">
      <c r="A302" s="30">
        <v>5282</v>
      </c>
      <c r="B302" s="27" t="s">
        <v>299</v>
      </c>
      <c r="C302" s="31">
        <v>0</v>
      </c>
      <c r="D302" s="33" t="e">
        <f t="shared" si="4"/>
        <v>#DIV/0!</v>
      </c>
      <c r="E302" s="32"/>
    </row>
    <row r="303" spans="1:5" x14ac:dyDescent="0.2">
      <c r="A303" s="30">
        <v>5283</v>
      </c>
      <c r="B303" s="27" t="s">
        <v>300</v>
      </c>
      <c r="C303" s="31">
        <v>0</v>
      </c>
      <c r="D303" s="33" t="e">
        <f t="shared" si="4"/>
        <v>#DIV/0!</v>
      </c>
      <c r="E303" s="32"/>
    </row>
    <row r="304" spans="1:5" x14ac:dyDescent="0.2">
      <c r="A304" s="30">
        <v>5284</v>
      </c>
      <c r="B304" s="27" t="s">
        <v>301</v>
      </c>
      <c r="C304" s="31">
        <v>0</v>
      </c>
      <c r="D304" s="33" t="e">
        <f t="shared" si="4"/>
        <v>#DIV/0!</v>
      </c>
      <c r="E304" s="32"/>
    </row>
    <row r="305" spans="1:5" x14ac:dyDescent="0.2">
      <c r="A305" s="30">
        <v>5285</v>
      </c>
      <c r="B305" s="27" t="s">
        <v>302</v>
      </c>
      <c r="C305" s="31">
        <v>0</v>
      </c>
      <c r="D305" s="33" t="e">
        <f t="shared" si="4"/>
        <v>#DIV/0!</v>
      </c>
      <c r="E305" s="32"/>
    </row>
    <row r="306" spans="1:5" x14ac:dyDescent="0.2">
      <c r="A306" s="30">
        <v>5290</v>
      </c>
      <c r="B306" s="27" t="s">
        <v>303</v>
      </c>
      <c r="C306" s="31">
        <f>SUM(C307:C308)</f>
        <v>0</v>
      </c>
      <c r="D306" s="33" t="e">
        <f t="shared" si="4"/>
        <v>#DIV/0!</v>
      </c>
      <c r="E306" s="32"/>
    </row>
    <row r="307" spans="1:5" x14ac:dyDescent="0.2">
      <c r="A307" s="30">
        <v>5291</v>
      </c>
      <c r="B307" s="27" t="s">
        <v>304</v>
      </c>
      <c r="C307" s="31">
        <v>0</v>
      </c>
      <c r="D307" s="33" t="e">
        <f t="shared" si="4"/>
        <v>#DIV/0!</v>
      </c>
      <c r="E307" s="32"/>
    </row>
    <row r="308" spans="1:5" x14ac:dyDescent="0.2">
      <c r="A308" s="30">
        <v>5292</v>
      </c>
      <c r="B308" s="27" t="s">
        <v>305</v>
      </c>
      <c r="C308" s="31">
        <v>0</v>
      </c>
      <c r="D308" s="33" t="e">
        <f t="shared" si="4"/>
        <v>#DIV/0!</v>
      </c>
      <c r="E308" s="32"/>
    </row>
    <row r="309" spans="1:5" x14ac:dyDescent="0.2">
      <c r="A309" s="30">
        <v>5300</v>
      </c>
      <c r="B309" s="27" t="s">
        <v>306</v>
      </c>
      <c r="C309" s="31">
        <f>C310+C313+C316</f>
        <v>0</v>
      </c>
      <c r="D309" s="33" t="e">
        <f t="shared" si="4"/>
        <v>#DIV/0!</v>
      </c>
      <c r="E309" s="32"/>
    </row>
    <row r="310" spans="1:5" x14ac:dyDescent="0.2">
      <c r="A310" s="30">
        <v>5310</v>
      </c>
      <c r="B310" s="27" t="s">
        <v>222</v>
      </c>
      <c r="C310" s="31">
        <f>C311+C312</f>
        <v>0</v>
      </c>
      <c r="D310" s="33" t="e">
        <f t="shared" si="4"/>
        <v>#DIV/0!</v>
      </c>
      <c r="E310" s="32"/>
    </row>
    <row r="311" spans="1:5" x14ac:dyDescent="0.2">
      <c r="A311" s="30">
        <v>5311</v>
      </c>
      <c r="B311" s="27" t="s">
        <v>307</v>
      </c>
      <c r="C311" s="31">
        <v>0</v>
      </c>
      <c r="D311" s="33" t="e">
        <f t="shared" si="4"/>
        <v>#DIV/0!</v>
      </c>
      <c r="E311" s="32"/>
    </row>
    <row r="312" spans="1:5" x14ac:dyDescent="0.2">
      <c r="A312" s="30">
        <v>5312</v>
      </c>
      <c r="B312" s="27" t="s">
        <v>308</v>
      </c>
      <c r="C312" s="31">
        <v>0</v>
      </c>
      <c r="D312" s="33" t="e">
        <f t="shared" si="4"/>
        <v>#DIV/0!</v>
      </c>
      <c r="E312" s="32"/>
    </row>
    <row r="313" spans="1:5" x14ac:dyDescent="0.2">
      <c r="A313" s="30">
        <v>5320</v>
      </c>
      <c r="B313" s="27" t="s">
        <v>223</v>
      </c>
      <c r="C313" s="31">
        <f>SUM(C314:C315)</f>
        <v>0</v>
      </c>
      <c r="D313" s="33" t="e">
        <f t="shared" ref="D313:D369" si="5">C313/$C$98</f>
        <v>#DIV/0!</v>
      </c>
      <c r="E313" s="32"/>
    </row>
    <row r="314" spans="1:5" x14ac:dyDescent="0.2">
      <c r="A314" s="30">
        <v>5321</v>
      </c>
      <c r="B314" s="27" t="s">
        <v>309</v>
      </c>
      <c r="C314" s="31">
        <v>0</v>
      </c>
      <c r="D314" s="33" t="e">
        <f t="shared" si="5"/>
        <v>#DIV/0!</v>
      </c>
      <c r="E314" s="32"/>
    </row>
    <row r="315" spans="1:5" x14ac:dyDescent="0.2">
      <c r="A315" s="30">
        <v>5322</v>
      </c>
      <c r="B315" s="27" t="s">
        <v>310</v>
      </c>
      <c r="C315" s="31">
        <v>0</v>
      </c>
      <c r="D315" s="33" t="e">
        <f t="shared" si="5"/>
        <v>#DIV/0!</v>
      </c>
      <c r="E315" s="32"/>
    </row>
    <row r="316" spans="1:5" x14ac:dyDescent="0.2">
      <c r="A316" s="30">
        <v>5330</v>
      </c>
      <c r="B316" s="27" t="s">
        <v>224</v>
      </c>
      <c r="C316" s="31">
        <f>SUM(C317:C318)</f>
        <v>0</v>
      </c>
      <c r="D316" s="33" t="e">
        <f t="shared" si="5"/>
        <v>#DIV/0!</v>
      </c>
      <c r="E316" s="32"/>
    </row>
    <row r="317" spans="1:5" x14ac:dyDescent="0.2">
      <c r="A317" s="30">
        <v>5331</v>
      </c>
      <c r="B317" s="27" t="s">
        <v>311</v>
      </c>
      <c r="C317" s="31">
        <v>0</v>
      </c>
      <c r="D317" s="33" t="e">
        <f t="shared" si="5"/>
        <v>#DIV/0!</v>
      </c>
      <c r="E317" s="32"/>
    </row>
    <row r="318" spans="1:5" x14ac:dyDescent="0.2">
      <c r="A318" s="30">
        <v>5332</v>
      </c>
      <c r="B318" s="27" t="s">
        <v>312</v>
      </c>
      <c r="C318" s="31">
        <v>0</v>
      </c>
      <c r="D318" s="33" t="e">
        <f t="shared" si="5"/>
        <v>#DIV/0!</v>
      </c>
      <c r="E318" s="32"/>
    </row>
    <row r="319" spans="1:5" x14ac:dyDescent="0.2">
      <c r="A319" s="30">
        <v>5400</v>
      </c>
      <c r="B319" s="27" t="s">
        <v>313</v>
      </c>
      <c r="C319" s="31">
        <f>C320+C323+C326+C329+C331</f>
        <v>0</v>
      </c>
      <c r="D319" s="33" t="e">
        <f t="shared" si="5"/>
        <v>#DIV/0!</v>
      </c>
      <c r="E319" s="32"/>
    </row>
    <row r="320" spans="1:5" x14ac:dyDescent="0.2">
      <c r="A320" s="30">
        <v>5410</v>
      </c>
      <c r="B320" s="27" t="s">
        <v>314</v>
      </c>
      <c r="C320" s="31">
        <f>SUM(C321:C322)</f>
        <v>0</v>
      </c>
      <c r="D320" s="33" t="e">
        <f t="shared" si="5"/>
        <v>#DIV/0!</v>
      </c>
      <c r="E320" s="32"/>
    </row>
    <row r="321" spans="1:5" x14ac:dyDescent="0.2">
      <c r="A321" s="30">
        <v>5411</v>
      </c>
      <c r="B321" s="27" t="s">
        <v>315</v>
      </c>
      <c r="C321" s="31">
        <v>0</v>
      </c>
      <c r="D321" s="33" t="e">
        <f t="shared" si="5"/>
        <v>#DIV/0!</v>
      </c>
      <c r="E321" s="32"/>
    </row>
    <row r="322" spans="1:5" x14ac:dyDescent="0.2">
      <c r="A322" s="30">
        <v>5412</v>
      </c>
      <c r="B322" s="27" t="s">
        <v>316</v>
      </c>
      <c r="C322" s="31">
        <v>0</v>
      </c>
      <c r="D322" s="33" t="e">
        <f t="shared" si="5"/>
        <v>#DIV/0!</v>
      </c>
      <c r="E322" s="32"/>
    </row>
    <row r="323" spans="1:5" x14ac:dyDescent="0.2">
      <c r="A323" s="30">
        <v>5420</v>
      </c>
      <c r="B323" s="27" t="s">
        <v>317</v>
      </c>
      <c r="C323" s="31">
        <f>SUM(C324:C325)</f>
        <v>0</v>
      </c>
      <c r="D323" s="33" t="e">
        <f t="shared" si="5"/>
        <v>#DIV/0!</v>
      </c>
      <c r="E323" s="32"/>
    </row>
    <row r="324" spans="1:5" x14ac:dyDescent="0.2">
      <c r="A324" s="30">
        <v>5421</v>
      </c>
      <c r="B324" s="27" t="s">
        <v>318</v>
      </c>
      <c r="C324" s="31">
        <v>0</v>
      </c>
      <c r="D324" s="33" t="e">
        <f t="shared" si="5"/>
        <v>#DIV/0!</v>
      </c>
      <c r="E324" s="32"/>
    </row>
    <row r="325" spans="1:5" x14ac:dyDescent="0.2">
      <c r="A325" s="30">
        <v>5422</v>
      </c>
      <c r="B325" s="27" t="s">
        <v>319</v>
      </c>
      <c r="C325" s="31">
        <v>0</v>
      </c>
      <c r="D325" s="33" t="e">
        <f t="shared" si="5"/>
        <v>#DIV/0!</v>
      </c>
      <c r="E325" s="32"/>
    </row>
    <row r="326" spans="1:5" x14ac:dyDescent="0.2">
      <c r="A326" s="30">
        <v>5430</v>
      </c>
      <c r="B326" s="27" t="s">
        <v>320</v>
      </c>
      <c r="C326" s="31">
        <f>SUM(C327:C328)</f>
        <v>0</v>
      </c>
      <c r="D326" s="33" t="e">
        <f t="shared" si="5"/>
        <v>#DIV/0!</v>
      </c>
      <c r="E326" s="32"/>
    </row>
    <row r="327" spans="1:5" x14ac:dyDescent="0.2">
      <c r="A327" s="30">
        <v>5431</v>
      </c>
      <c r="B327" s="27" t="s">
        <v>321</v>
      </c>
      <c r="C327" s="31">
        <v>0</v>
      </c>
      <c r="D327" s="33" t="e">
        <f t="shared" si="5"/>
        <v>#DIV/0!</v>
      </c>
      <c r="E327" s="32"/>
    </row>
    <row r="328" spans="1:5" x14ac:dyDescent="0.2">
      <c r="A328" s="30">
        <v>5432</v>
      </c>
      <c r="B328" s="27" t="s">
        <v>322</v>
      </c>
      <c r="C328" s="31">
        <v>0</v>
      </c>
      <c r="D328" s="33" t="e">
        <f t="shared" si="5"/>
        <v>#DIV/0!</v>
      </c>
      <c r="E328" s="32"/>
    </row>
    <row r="329" spans="1:5" x14ac:dyDescent="0.2">
      <c r="A329" s="30">
        <v>5440</v>
      </c>
      <c r="B329" s="27" t="s">
        <v>323</v>
      </c>
      <c r="C329" s="31">
        <f>SUM(C330)</f>
        <v>0</v>
      </c>
      <c r="D329" s="33" t="e">
        <f t="shared" si="5"/>
        <v>#DIV/0!</v>
      </c>
      <c r="E329" s="32"/>
    </row>
    <row r="330" spans="1:5" x14ac:dyDescent="0.2">
      <c r="A330" s="30">
        <v>5441</v>
      </c>
      <c r="B330" s="27" t="s">
        <v>323</v>
      </c>
      <c r="C330" s="31">
        <v>0</v>
      </c>
      <c r="D330" s="33" t="e">
        <f t="shared" si="5"/>
        <v>#DIV/0!</v>
      </c>
      <c r="E330" s="32"/>
    </row>
    <row r="331" spans="1:5" x14ac:dyDescent="0.2">
      <c r="A331" s="30">
        <v>5450</v>
      </c>
      <c r="B331" s="27" t="s">
        <v>324</v>
      </c>
      <c r="C331" s="31">
        <f>SUM(C332:C333)</f>
        <v>0</v>
      </c>
      <c r="D331" s="33" t="e">
        <f t="shared" si="5"/>
        <v>#DIV/0!</v>
      </c>
      <c r="E331" s="32"/>
    </row>
    <row r="332" spans="1:5" x14ac:dyDescent="0.2">
      <c r="A332" s="30">
        <v>5451</v>
      </c>
      <c r="B332" s="27" t="s">
        <v>325</v>
      </c>
      <c r="C332" s="31">
        <v>0</v>
      </c>
      <c r="D332" s="33" t="e">
        <f t="shared" si="5"/>
        <v>#DIV/0!</v>
      </c>
      <c r="E332" s="32"/>
    </row>
    <row r="333" spans="1:5" x14ac:dyDescent="0.2">
      <c r="A333" s="30">
        <v>5452</v>
      </c>
      <c r="B333" s="27" t="s">
        <v>326</v>
      </c>
      <c r="C333" s="31">
        <v>0</v>
      </c>
      <c r="D333" s="33" t="e">
        <f t="shared" si="5"/>
        <v>#DIV/0!</v>
      </c>
      <c r="E333" s="32"/>
    </row>
    <row r="334" spans="1:5" x14ac:dyDescent="0.2">
      <c r="A334" s="30">
        <v>5500</v>
      </c>
      <c r="B334" s="27" t="s">
        <v>327</v>
      </c>
      <c r="C334" s="31">
        <f>C335+C344+C347+C353+C355+C357</f>
        <v>0.66</v>
      </c>
      <c r="D334" s="33" t="e">
        <f t="shared" si="5"/>
        <v>#DIV/0!</v>
      </c>
      <c r="E334" s="32"/>
    </row>
    <row r="335" spans="1:5" x14ac:dyDescent="0.2">
      <c r="A335" s="30">
        <v>5510</v>
      </c>
      <c r="B335" s="27" t="s">
        <v>328</v>
      </c>
      <c r="C335" s="31">
        <f>SUM(C336:C343)</f>
        <v>0</v>
      </c>
      <c r="D335" s="33" t="e">
        <f t="shared" si="5"/>
        <v>#DIV/0!</v>
      </c>
      <c r="E335" s="32"/>
    </row>
    <row r="336" spans="1:5" x14ac:dyDescent="0.2">
      <c r="A336" s="30">
        <v>5511</v>
      </c>
      <c r="B336" s="27" t="s">
        <v>329</v>
      </c>
      <c r="C336" s="31">
        <v>0</v>
      </c>
      <c r="D336" s="33" t="e">
        <f t="shared" si="5"/>
        <v>#DIV/0!</v>
      </c>
      <c r="E336" s="32"/>
    </row>
    <row r="337" spans="1:5" x14ac:dyDescent="0.2">
      <c r="A337" s="30">
        <v>5512</v>
      </c>
      <c r="B337" s="27" t="s">
        <v>330</v>
      </c>
      <c r="C337" s="31">
        <v>0</v>
      </c>
      <c r="D337" s="33" t="e">
        <f t="shared" si="5"/>
        <v>#DIV/0!</v>
      </c>
      <c r="E337" s="32"/>
    </row>
    <row r="338" spans="1:5" x14ac:dyDescent="0.2">
      <c r="A338" s="30">
        <v>5513</v>
      </c>
      <c r="B338" s="27" t="s">
        <v>331</v>
      </c>
      <c r="C338" s="31">
        <v>0</v>
      </c>
      <c r="D338" s="33" t="e">
        <f t="shared" si="5"/>
        <v>#DIV/0!</v>
      </c>
      <c r="E338" s="32"/>
    </row>
    <row r="339" spans="1:5" x14ac:dyDescent="0.2">
      <c r="A339" s="30">
        <v>5514</v>
      </c>
      <c r="B339" s="27" t="s">
        <v>332</v>
      </c>
      <c r="C339" s="31">
        <v>0</v>
      </c>
      <c r="D339" s="33" t="e">
        <f t="shared" si="5"/>
        <v>#DIV/0!</v>
      </c>
      <c r="E339" s="32"/>
    </row>
    <row r="340" spans="1:5" x14ac:dyDescent="0.2">
      <c r="A340" s="30">
        <v>5515</v>
      </c>
      <c r="B340" s="27" t="s">
        <v>333</v>
      </c>
      <c r="C340" s="31">
        <v>0</v>
      </c>
      <c r="D340" s="33" t="e">
        <f t="shared" si="5"/>
        <v>#DIV/0!</v>
      </c>
      <c r="E340" s="32"/>
    </row>
    <row r="341" spans="1:5" x14ac:dyDescent="0.2">
      <c r="A341" s="30">
        <v>5516</v>
      </c>
      <c r="B341" s="27" t="s">
        <v>334</v>
      </c>
      <c r="C341" s="31">
        <v>0</v>
      </c>
      <c r="D341" s="33" t="e">
        <f t="shared" si="5"/>
        <v>#DIV/0!</v>
      </c>
      <c r="E341" s="32"/>
    </row>
    <row r="342" spans="1:5" x14ac:dyDescent="0.2">
      <c r="A342" s="30">
        <v>5517</v>
      </c>
      <c r="B342" s="27" t="s">
        <v>335</v>
      </c>
      <c r="C342" s="31">
        <v>0</v>
      </c>
      <c r="D342" s="33" t="e">
        <f t="shared" si="5"/>
        <v>#DIV/0!</v>
      </c>
      <c r="E342" s="32"/>
    </row>
    <row r="343" spans="1:5" x14ac:dyDescent="0.2">
      <c r="A343" s="30">
        <v>5518</v>
      </c>
      <c r="B343" s="27" t="s">
        <v>2</v>
      </c>
      <c r="C343" s="31">
        <v>0</v>
      </c>
      <c r="D343" s="33" t="e">
        <f t="shared" si="5"/>
        <v>#DIV/0!</v>
      </c>
      <c r="E343" s="32"/>
    </row>
    <row r="344" spans="1:5" x14ac:dyDescent="0.2">
      <c r="A344" s="30">
        <v>5520</v>
      </c>
      <c r="B344" s="27" t="s">
        <v>1</v>
      </c>
      <c r="C344" s="31">
        <f>SUM(C345:C346)</f>
        <v>0</v>
      </c>
      <c r="D344" s="33" t="e">
        <f t="shared" si="5"/>
        <v>#DIV/0!</v>
      </c>
      <c r="E344" s="32"/>
    </row>
    <row r="345" spans="1:5" x14ac:dyDescent="0.2">
      <c r="A345" s="30">
        <v>5521</v>
      </c>
      <c r="B345" s="27" t="s">
        <v>336</v>
      </c>
      <c r="C345" s="31">
        <v>0</v>
      </c>
      <c r="D345" s="33" t="e">
        <f t="shared" si="5"/>
        <v>#DIV/0!</v>
      </c>
      <c r="E345" s="32"/>
    </row>
    <row r="346" spans="1:5" x14ac:dyDescent="0.2">
      <c r="A346" s="30">
        <v>5522</v>
      </c>
      <c r="B346" s="27" t="s">
        <v>337</v>
      </c>
      <c r="C346" s="31">
        <v>0</v>
      </c>
      <c r="D346" s="33" t="e">
        <f t="shared" si="5"/>
        <v>#DIV/0!</v>
      </c>
      <c r="E346" s="32"/>
    </row>
    <row r="347" spans="1:5" x14ac:dyDescent="0.2">
      <c r="A347" s="30">
        <v>5530</v>
      </c>
      <c r="B347" s="27" t="s">
        <v>338</v>
      </c>
      <c r="C347" s="31">
        <f>SUM(C348:C352)</f>
        <v>0</v>
      </c>
      <c r="D347" s="33" t="e">
        <f t="shared" si="5"/>
        <v>#DIV/0!</v>
      </c>
      <c r="E347" s="32"/>
    </row>
    <row r="348" spans="1:5" x14ac:dyDescent="0.2">
      <c r="A348" s="30">
        <v>5531</v>
      </c>
      <c r="B348" s="27" t="s">
        <v>339</v>
      </c>
      <c r="C348" s="31">
        <v>0</v>
      </c>
      <c r="D348" s="33" t="e">
        <f t="shared" si="5"/>
        <v>#DIV/0!</v>
      </c>
      <c r="E348" s="32"/>
    </row>
    <row r="349" spans="1:5" x14ac:dyDescent="0.2">
      <c r="A349" s="30">
        <v>5532</v>
      </c>
      <c r="B349" s="27" t="s">
        <v>340</v>
      </c>
      <c r="C349" s="31">
        <v>0</v>
      </c>
      <c r="D349" s="33" t="e">
        <f t="shared" si="5"/>
        <v>#DIV/0!</v>
      </c>
      <c r="E349" s="32"/>
    </row>
    <row r="350" spans="1:5" x14ac:dyDescent="0.2">
      <c r="A350" s="30">
        <v>5533</v>
      </c>
      <c r="B350" s="27" t="s">
        <v>341</v>
      </c>
      <c r="C350" s="31">
        <v>0</v>
      </c>
      <c r="D350" s="33" t="e">
        <f t="shared" si="5"/>
        <v>#DIV/0!</v>
      </c>
      <c r="E350" s="32"/>
    </row>
    <row r="351" spans="1:5" x14ac:dyDescent="0.2">
      <c r="A351" s="30">
        <v>5534</v>
      </c>
      <c r="B351" s="27" t="s">
        <v>342</v>
      </c>
      <c r="C351" s="31">
        <v>0</v>
      </c>
      <c r="D351" s="33" t="e">
        <f t="shared" si="5"/>
        <v>#DIV/0!</v>
      </c>
      <c r="E351" s="32"/>
    </row>
    <row r="352" spans="1:5" x14ac:dyDescent="0.2">
      <c r="A352" s="30">
        <v>5535</v>
      </c>
      <c r="B352" s="27" t="s">
        <v>343</v>
      </c>
      <c r="C352" s="31">
        <v>0</v>
      </c>
      <c r="D352" s="33" t="e">
        <f t="shared" si="5"/>
        <v>#DIV/0!</v>
      </c>
      <c r="E352" s="32"/>
    </row>
    <row r="353" spans="1:5" x14ac:dyDescent="0.2">
      <c r="A353" s="30">
        <v>5540</v>
      </c>
      <c r="B353" s="27" t="s">
        <v>344</v>
      </c>
      <c r="C353" s="31">
        <f>SUM(C354)</f>
        <v>0</v>
      </c>
      <c r="D353" s="33" t="e">
        <f t="shared" si="5"/>
        <v>#DIV/0!</v>
      </c>
      <c r="E353" s="32"/>
    </row>
    <row r="354" spans="1:5" x14ac:dyDescent="0.2">
      <c r="A354" s="30">
        <v>5541</v>
      </c>
      <c r="B354" s="27" t="s">
        <v>344</v>
      </c>
      <c r="C354" s="31">
        <v>0</v>
      </c>
      <c r="D354" s="33" t="e">
        <f t="shared" si="5"/>
        <v>#DIV/0!</v>
      </c>
      <c r="E354" s="32"/>
    </row>
    <row r="355" spans="1:5" x14ac:dyDescent="0.2">
      <c r="A355" s="30">
        <v>5550</v>
      </c>
      <c r="B355" s="27" t="s">
        <v>345</v>
      </c>
      <c r="C355" s="31">
        <f>C356</f>
        <v>0</v>
      </c>
      <c r="D355" s="33" t="e">
        <f t="shared" si="5"/>
        <v>#DIV/0!</v>
      </c>
      <c r="E355" s="32"/>
    </row>
    <row r="356" spans="1:5" x14ac:dyDescent="0.2">
      <c r="A356" s="30">
        <v>5551</v>
      </c>
      <c r="B356" s="27" t="s">
        <v>345</v>
      </c>
      <c r="C356" s="31">
        <v>0</v>
      </c>
      <c r="D356" s="33" t="e">
        <f t="shared" si="5"/>
        <v>#DIV/0!</v>
      </c>
      <c r="E356" s="32"/>
    </row>
    <row r="357" spans="1:5" x14ac:dyDescent="0.2">
      <c r="A357" s="30">
        <v>5590</v>
      </c>
      <c r="B357" s="27" t="s">
        <v>346</v>
      </c>
      <c r="C357" s="31">
        <f>SUM(C358:C366)</f>
        <v>0.66</v>
      </c>
      <c r="D357" s="33" t="e">
        <f t="shared" si="5"/>
        <v>#DIV/0!</v>
      </c>
      <c r="E357" s="32"/>
    </row>
    <row r="358" spans="1:5" x14ac:dyDescent="0.2">
      <c r="A358" s="30">
        <v>5591</v>
      </c>
      <c r="B358" s="27" t="s">
        <v>347</v>
      </c>
      <c r="C358" s="31">
        <v>0</v>
      </c>
      <c r="D358" s="33" t="e">
        <f t="shared" si="5"/>
        <v>#DIV/0!</v>
      </c>
      <c r="E358" s="32"/>
    </row>
    <row r="359" spans="1:5" x14ac:dyDescent="0.2">
      <c r="A359" s="30">
        <v>5592</v>
      </c>
      <c r="B359" s="27" t="s">
        <v>348</v>
      </c>
      <c r="C359" s="31">
        <v>0</v>
      </c>
      <c r="D359" s="33" t="e">
        <f t="shared" si="5"/>
        <v>#DIV/0!</v>
      </c>
      <c r="E359" s="32"/>
    </row>
    <row r="360" spans="1:5" x14ac:dyDescent="0.2">
      <c r="A360" s="30">
        <v>5593</v>
      </c>
      <c r="B360" s="27" t="s">
        <v>349</v>
      </c>
      <c r="C360" s="31">
        <v>0</v>
      </c>
      <c r="D360" s="33" t="e">
        <f t="shared" si="5"/>
        <v>#DIV/0!</v>
      </c>
      <c r="E360" s="32"/>
    </row>
    <row r="361" spans="1:5" x14ac:dyDescent="0.2">
      <c r="A361" s="30">
        <v>5594</v>
      </c>
      <c r="B361" s="27" t="s">
        <v>405</v>
      </c>
      <c r="C361" s="31">
        <v>0</v>
      </c>
      <c r="D361" s="33" t="e">
        <f t="shared" si="5"/>
        <v>#DIV/0!</v>
      </c>
      <c r="E361" s="32"/>
    </row>
    <row r="362" spans="1:5" x14ac:dyDescent="0.2">
      <c r="A362" s="30">
        <v>5595</v>
      </c>
      <c r="B362" s="27" t="s">
        <v>351</v>
      </c>
      <c r="C362" s="31">
        <v>0</v>
      </c>
      <c r="D362" s="33" t="e">
        <f t="shared" si="5"/>
        <v>#DIV/0!</v>
      </c>
      <c r="E362" s="32"/>
    </row>
    <row r="363" spans="1:5" x14ac:dyDescent="0.2">
      <c r="A363" s="30">
        <v>5596</v>
      </c>
      <c r="B363" s="27" t="s">
        <v>244</v>
      </c>
      <c r="C363" s="31">
        <v>0</v>
      </c>
      <c r="D363" s="33" t="e">
        <f t="shared" si="5"/>
        <v>#DIV/0!</v>
      </c>
      <c r="E363" s="32"/>
    </row>
    <row r="364" spans="1:5" x14ac:dyDescent="0.2">
      <c r="A364" s="30">
        <v>5597</v>
      </c>
      <c r="B364" s="27" t="s">
        <v>352</v>
      </c>
      <c r="C364" s="31">
        <v>0</v>
      </c>
      <c r="D364" s="33" t="e">
        <f t="shared" si="5"/>
        <v>#DIV/0!</v>
      </c>
      <c r="E364" s="32"/>
    </row>
    <row r="365" spans="1:5" x14ac:dyDescent="0.2">
      <c r="A365" s="30">
        <v>5598</v>
      </c>
      <c r="B365" s="27" t="s">
        <v>406</v>
      </c>
      <c r="C365" s="31">
        <v>0</v>
      </c>
      <c r="D365" s="33" t="e">
        <f t="shared" si="5"/>
        <v>#DIV/0!</v>
      </c>
      <c r="E365" s="32"/>
    </row>
    <row r="366" spans="1:5" x14ac:dyDescent="0.2">
      <c r="A366" s="30">
        <v>5599</v>
      </c>
      <c r="B366" s="27" t="s">
        <v>353</v>
      </c>
      <c r="C366" s="31">
        <v>0.66</v>
      </c>
      <c r="D366" s="33" t="e">
        <f t="shared" si="5"/>
        <v>#DIV/0!</v>
      </c>
      <c r="E366" s="32"/>
    </row>
    <row r="367" spans="1:5" x14ac:dyDescent="0.2">
      <c r="A367" s="30">
        <v>5600</v>
      </c>
      <c r="B367" s="27" t="s">
        <v>0</v>
      </c>
      <c r="C367" s="31">
        <f>C368</f>
        <v>0</v>
      </c>
      <c r="D367" s="33" t="e">
        <f t="shared" si="5"/>
        <v>#DIV/0!</v>
      </c>
      <c r="E367" s="32"/>
    </row>
    <row r="368" spans="1:5" x14ac:dyDescent="0.2">
      <c r="A368" s="30">
        <v>5610</v>
      </c>
      <c r="B368" s="27" t="s">
        <v>354</v>
      </c>
      <c r="C368" s="31">
        <f>C369</f>
        <v>0</v>
      </c>
      <c r="D368" s="33" t="e">
        <f t="shared" si="5"/>
        <v>#DIV/0!</v>
      </c>
      <c r="E368" s="32"/>
    </row>
    <row r="369" spans="1:7" x14ac:dyDescent="0.2">
      <c r="A369" s="30">
        <v>5611</v>
      </c>
      <c r="B369" s="27" t="s">
        <v>355</v>
      </c>
      <c r="C369" s="31">
        <v>0</v>
      </c>
      <c r="D369" s="33" t="e">
        <f t="shared" si="5"/>
        <v>#DIV/0!</v>
      </c>
      <c r="E369" s="32"/>
    </row>
    <row r="370" spans="1:7" x14ac:dyDescent="0.2">
      <c r="A370" s="93" t="s">
        <v>516</v>
      </c>
      <c r="B370" s="93"/>
      <c r="C370" s="93"/>
      <c r="D370" s="12" t="s">
        <v>474</v>
      </c>
      <c r="E370" s="13">
        <v>2022</v>
      </c>
      <c r="F370" s="80"/>
      <c r="G370" s="80"/>
    </row>
    <row r="371" spans="1:7" x14ac:dyDescent="0.2">
      <c r="A371" s="93" t="s">
        <v>480</v>
      </c>
      <c r="B371" s="93"/>
      <c r="C371" s="93"/>
      <c r="D371" s="12" t="s">
        <v>475</v>
      </c>
      <c r="E371" s="13" t="s">
        <v>477</v>
      </c>
      <c r="F371" s="80"/>
      <c r="G371" s="80"/>
    </row>
    <row r="372" spans="1:7" x14ac:dyDescent="0.2">
      <c r="A372" s="93" t="s">
        <v>517</v>
      </c>
      <c r="B372" s="93"/>
      <c r="C372" s="93"/>
      <c r="D372" s="12" t="s">
        <v>476</v>
      </c>
      <c r="E372" s="13">
        <v>1</v>
      </c>
      <c r="F372" s="80"/>
      <c r="G372" s="80"/>
    </row>
    <row r="373" spans="1:7" x14ac:dyDescent="0.2">
      <c r="A373" s="14" t="s">
        <v>83</v>
      </c>
      <c r="B373" s="15"/>
      <c r="C373" s="15"/>
      <c r="D373" s="15"/>
      <c r="E373" s="15"/>
      <c r="F373" s="80"/>
      <c r="G373" s="80"/>
    </row>
    <row r="374" spans="1:7" x14ac:dyDescent="0.2">
      <c r="A374" s="80"/>
      <c r="B374" s="80"/>
      <c r="C374" s="80"/>
      <c r="D374" s="80"/>
      <c r="E374" s="80"/>
      <c r="F374" s="80"/>
      <c r="G374" s="80"/>
    </row>
    <row r="375" spans="1:7" x14ac:dyDescent="0.2">
      <c r="A375" s="15" t="s">
        <v>71</v>
      </c>
      <c r="B375" s="15"/>
      <c r="C375" s="15"/>
      <c r="D375" s="15"/>
      <c r="E375" s="15"/>
      <c r="F375" s="80"/>
      <c r="G375" s="80"/>
    </row>
    <row r="376" spans="1:7" x14ac:dyDescent="0.2">
      <c r="A376" s="16" t="s">
        <v>49</v>
      </c>
      <c r="B376" s="16" t="s">
        <v>46</v>
      </c>
      <c r="C376" s="16" t="s">
        <v>47</v>
      </c>
      <c r="D376" s="16" t="s">
        <v>48</v>
      </c>
      <c r="E376" s="16" t="s">
        <v>50</v>
      </c>
      <c r="F376" s="80"/>
      <c r="G376" s="80"/>
    </row>
    <row r="377" spans="1:7" x14ac:dyDescent="0.2">
      <c r="A377" s="81">
        <v>3110</v>
      </c>
      <c r="B377" s="80" t="s">
        <v>223</v>
      </c>
      <c r="C377" s="82">
        <v>343956115.30000001</v>
      </c>
      <c r="D377" s="80"/>
      <c r="E377" s="80"/>
      <c r="F377" s="80"/>
      <c r="G377" s="80"/>
    </row>
    <row r="378" spans="1:7" x14ac:dyDescent="0.2">
      <c r="A378" s="81">
        <v>3120</v>
      </c>
      <c r="B378" s="80" t="s">
        <v>356</v>
      </c>
      <c r="C378" s="82">
        <v>22858414.199999999</v>
      </c>
      <c r="D378" s="80"/>
      <c r="E378" s="80"/>
      <c r="F378" s="80"/>
      <c r="G378" s="80"/>
    </row>
    <row r="379" spans="1:7" x14ac:dyDescent="0.2">
      <c r="A379" s="81">
        <v>3130</v>
      </c>
      <c r="B379" s="80" t="s">
        <v>357</v>
      </c>
      <c r="C379" s="82">
        <v>0</v>
      </c>
      <c r="D379" s="80"/>
      <c r="E379" s="80"/>
      <c r="F379" s="80"/>
      <c r="G379" s="80"/>
    </row>
    <row r="380" spans="1:7" x14ac:dyDescent="0.2">
      <c r="A380" s="80"/>
      <c r="B380" s="80"/>
      <c r="C380" s="80"/>
      <c r="D380" s="80"/>
      <c r="E380" s="80"/>
      <c r="F380" s="80"/>
      <c r="G380" s="80"/>
    </row>
    <row r="381" spans="1:7" x14ac:dyDescent="0.2">
      <c r="A381" s="15" t="s">
        <v>72</v>
      </c>
      <c r="B381" s="15"/>
      <c r="C381" s="15"/>
      <c r="D381" s="15"/>
      <c r="E381" s="15"/>
      <c r="F381" s="80"/>
      <c r="G381" s="80"/>
    </row>
    <row r="382" spans="1:7" x14ac:dyDescent="0.2">
      <c r="A382" s="16" t="s">
        <v>49</v>
      </c>
      <c r="B382" s="16" t="s">
        <v>46</v>
      </c>
      <c r="C382" s="16" t="s">
        <v>47</v>
      </c>
      <c r="D382" s="16" t="s">
        <v>358</v>
      </c>
      <c r="E382" s="16"/>
      <c r="F382" s="80"/>
      <c r="G382" s="80"/>
    </row>
    <row r="383" spans="1:7" x14ac:dyDescent="0.2">
      <c r="A383" s="81">
        <v>3210</v>
      </c>
      <c r="B383" s="80" t="s">
        <v>359</v>
      </c>
      <c r="C383" s="82">
        <v>15263568.359999999</v>
      </c>
      <c r="D383" s="80"/>
      <c r="E383" s="80"/>
      <c r="F383" s="80"/>
      <c r="G383" s="80"/>
    </row>
    <row r="384" spans="1:7" x14ac:dyDescent="0.2">
      <c r="A384" s="81">
        <v>3220</v>
      </c>
      <c r="B384" s="80" t="s">
        <v>360</v>
      </c>
      <c r="C384" s="82">
        <v>-12598209.9</v>
      </c>
      <c r="D384" s="80"/>
      <c r="E384" s="80"/>
      <c r="F384" s="80"/>
      <c r="G384" s="80"/>
    </row>
    <row r="385" spans="1:7" x14ac:dyDescent="0.2">
      <c r="A385" s="81">
        <v>3230</v>
      </c>
      <c r="B385" s="80" t="s">
        <v>361</v>
      </c>
      <c r="C385" s="82">
        <f>SUM(C386:C389)</f>
        <v>0</v>
      </c>
      <c r="D385" s="80"/>
      <c r="E385" s="80"/>
      <c r="F385" s="80"/>
      <c r="G385" s="80"/>
    </row>
    <row r="386" spans="1:7" x14ac:dyDescent="0.2">
      <c r="A386" s="81">
        <v>3231</v>
      </c>
      <c r="B386" s="80" t="s">
        <v>362</v>
      </c>
      <c r="C386" s="82">
        <v>0</v>
      </c>
      <c r="D386" s="80"/>
      <c r="E386" s="80"/>
      <c r="F386" s="80"/>
      <c r="G386" s="80"/>
    </row>
    <row r="387" spans="1:7" x14ac:dyDescent="0.2">
      <c r="A387" s="81">
        <v>3232</v>
      </c>
      <c r="B387" s="80" t="s">
        <v>363</v>
      </c>
      <c r="C387" s="82">
        <v>0</v>
      </c>
      <c r="D387" s="80"/>
      <c r="E387" s="80"/>
      <c r="F387" s="80"/>
      <c r="G387" s="80"/>
    </row>
    <row r="388" spans="1:7" x14ac:dyDescent="0.2">
      <c r="A388" s="81">
        <v>3233</v>
      </c>
      <c r="B388" s="80" t="s">
        <v>364</v>
      </c>
      <c r="C388" s="82">
        <v>0</v>
      </c>
      <c r="D388" s="80"/>
      <c r="E388" s="80"/>
      <c r="F388" s="80"/>
      <c r="G388" s="80"/>
    </row>
    <row r="389" spans="1:7" x14ac:dyDescent="0.2">
      <c r="A389" s="81">
        <v>3239</v>
      </c>
      <c r="B389" s="80" t="s">
        <v>365</v>
      </c>
      <c r="C389" s="82">
        <v>0</v>
      </c>
      <c r="D389" s="80"/>
      <c r="E389" s="80"/>
      <c r="F389" s="80"/>
      <c r="G389" s="80"/>
    </row>
    <row r="390" spans="1:7" x14ac:dyDescent="0.2">
      <c r="A390" s="81">
        <v>3240</v>
      </c>
      <c r="B390" s="80" t="s">
        <v>366</v>
      </c>
      <c r="C390" s="82">
        <f>SUM(C391:C393)</f>
        <v>0</v>
      </c>
      <c r="D390" s="80"/>
      <c r="E390" s="80"/>
      <c r="F390" s="80"/>
      <c r="G390" s="80"/>
    </row>
    <row r="391" spans="1:7" x14ac:dyDescent="0.2">
      <c r="A391" s="81">
        <v>3241</v>
      </c>
      <c r="B391" s="80" t="s">
        <v>367</v>
      </c>
      <c r="C391" s="82">
        <v>0</v>
      </c>
      <c r="D391" s="80"/>
      <c r="E391" s="80"/>
      <c r="F391" s="80"/>
      <c r="G391" s="80"/>
    </row>
    <row r="392" spans="1:7" x14ac:dyDescent="0.2">
      <c r="A392" s="81">
        <v>3242</v>
      </c>
      <c r="B392" s="80" t="s">
        <v>368</v>
      </c>
      <c r="C392" s="82">
        <v>0</v>
      </c>
      <c r="D392" s="80"/>
      <c r="E392" s="80"/>
      <c r="F392" s="80"/>
      <c r="G392" s="80"/>
    </row>
    <row r="393" spans="1:7" x14ac:dyDescent="0.2">
      <c r="A393" s="81">
        <v>3243</v>
      </c>
      <c r="B393" s="80" t="s">
        <v>369</v>
      </c>
      <c r="C393" s="82">
        <v>0</v>
      </c>
      <c r="D393" s="80"/>
      <c r="E393" s="80"/>
      <c r="F393" s="80"/>
      <c r="G393" s="80"/>
    </row>
    <row r="394" spans="1:7" x14ac:dyDescent="0.2">
      <c r="A394" s="81">
        <v>3250</v>
      </c>
      <c r="B394" s="80" t="s">
        <v>370</v>
      </c>
      <c r="C394" s="82">
        <f>SUM(C395:C396)</f>
        <v>0</v>
      </c>
      <c r="D394" s="80"/>
      <c r="E394" s="80"/>
      <c r="F394" s="80"/>
      <c r="G394" s="80"/>
    </row>
    <row r="395" spans="1:7" x14ac:dyDescent="0.2">
      <c r="A395" s="81">
        <v>3251</v>
      </c>
      <c r="B395" s="80" t="s">
        <v>371</v>
      </c>
      <c r="C395" s="82">
        <v>0</v>
      </c>
      <c r="D395" s="80"/>
      <c r="E395" s="80"/>
      <c r="F395" s="80"/>
      <c r="G395" s="80"/>
    </row>
    <row r="396" spans="1:7" x14ac:dyDescent="0.2">
      <c r="A396" s="81">
        <v>3252</v>
      </c>
      <c r="B396" s="80" t="s">
        <v>372</v>
      </c>
      <c r="C396" s="82">
        <v>0</v>
      </c>
      <c r="D396" s="80"/>
      <c r="E396" s="80"/>
      <c r="F396" s="80"/>
      <c r="G396" s="80"/>
    </row>
    <row r="397" spans="1:7" x14ac:dyDescent="0.2">
      <c r="A397" s="80"/>
      <c r="B397" s="80"/>
      <c r="C397" s="80"/>
      <c r="D397" s="80"/>
      <c r="E397" s="80"/>
      <c r="F397" s="80"/>
      <c r="G397" s="80"/>
    </row>
    <row r="398" spans="1:7" x14ac:dyDescent="0.2">
      <c r="A398" s="93" t="s">
        <v>516</v>
      </c>
      <c r="B398" s="93"/>
      <c r="C398" s="93"/>
      <c r="D398" s="12" t="s">
        <v>474</v>
      </c>
      <c r="E398" s="13">
        <v>2022</v>
      </c>
      <c r="F398" s="17"/>
      <c r="G398" s="17"/>
    </row>
    <row r="399" spans="1:7" x14ac:dyDescent="0.2">
      <c r="A399" s="93" t="s">
        <v>481</v>
      </c>
      <c r="B399" s="93"/>
      <c r="C399" s="93"/>
      <c r="D399" s="12" t="s">
        <v>475</v>
      </c>
      <c r="E399" s="13" t="s">
        <v>477</v>
      </c>
      <c r="F399" s="17"/>
      <c r="G399" s="17"/>
    </row>
    <row r="400" spans="1:7" x14ac:dyDescent="0.2">
      <c r="A400" s="93" t="s">
        <v>517</v>
      </c>
      <c r="B400" s="93"/>
      <c r="C400" s="93"/>
      <c r="D400" s="12" t="s">
        <v>476</v>
      </c>
      <c r="E400" s="13">
        <v>1</v>
      </c>
      <c r="F400" s="17"/>
      <c r="G400" s="17"/>
    </row>
    <row r="401" spans="1:7" x14ac:dyDescent="0.2">
      <c r="A401" s="14" t="s">
        <v>83</v>
      </c>
      <c r="B401" s="15"/>
      <c r="C401" s="15"/>
      <c r="D401" s="15"/>
      <c r="E401" s="15"/>
      <c r="F401" s="80"/>
      <c r="G401" s="80"/>
    </row>
    <row r="402" spans="1:7" x14ac:dyDescent="0.2">
      <c r="A402" s="80"/>
      <c r="B402" s="80"/>
      <c r="C402" s="80"/>
      <c r="D402" s="80"/>
      <c r="E402" s="80"/>
      <c r="F402" s="80"/>
      <c r="G402" s="80"/>
    </row>
    <row r="403" spans="1:7" x14ac:dyDescent="0.2">
      <c r="A403" s="15" t="s">
        <v>73</v>
      </c>
      <c r="B403" s="15"/>
      <c r="C403" s="15"/>
      <c r="D403" s="15"/>
      <c r="E403" s="15"/>
      <c r="F403" s="80"/>
      <c r="G403" s="80"/>
    </row>
    <row r="404" spans="1:7" x14ac:dyDescent="0.2">
      <c r="A404" s="16" t="s">
        <v>49</v>
      </c>
      <c r="B404" s="16" t="s">
        <v>515</v>
      </c>
      <c r="C404" s="79">
        <v>2022</v>
      </c>
      <c r="D404" s="79">
        <v>2021</v>
      </c>
      <c r="E404" s="16"/>
      <c r="F404" s="80"/>
      <c r="G404" s="80"/>
    </row>
    <row r="405" spans="1:7" x14ac:dyDescent="0.2">
      <c r="A405" s="81">
        <v>1111</v>
      </c>
      <c r="B405" s="80" t="s">
        <v>373</v>
      </c>
      <c r="C405" s="82">
        <v>0</v>
      </c>
      <c r="D405" s="82">
        <v>0</v>
      </c>
      <c r="E405" s="80"/>
      <c r="F405" s="80"/>
      <c r="G405" s="80"/>
    </row>
    <row r="406" spans="1:7" x14ac:dyDescent="0.2">
      <c r="A406" s="81">
        <v>1112</v>
      </c>
      <c r="B406" s="80" t="s">
        <v>374</v>
      </c>
      <c r="C406" s="82">
        <v>16071856.970000001</v>
      </c>
      <c r="D406" s="82">
        <v>27167251.640000001</v>
      </c>
      <c r="E406" s="80"/>
      <c r="F406" s="80"/>
      <c r="G406" s="80"/>
    </row>
    <row r="407" spans="1:7" x14ac:dyDescent="0.2">
      <c r="A407" s="81">
        <v>1113</v>
      </c>
      <c r="B407" s="80" t="s">
        <v>375</v>
      </c>
      <c r="C407" s="82">
        <v>0</v>
      </c>
      <c r="D407" s="82">
        <v>0</v>
      </c>
      <c r="E407" s="80"/>
      <c r="F407" s="80"/>
      <c r="G407" s="80"/>
    </row>
    <row r="408" spans="1:7" x14ac:dyDescent="0.2">
      <c r="A408" s="81">
        <v>1114</v>
      </c>
      <c r="B408" s="80" t="s">
        <v>84</v>
      </c>
      <c r="C408" s="82">
        <v>2135145.7599999998</v>
      </c>
      <c r="D408" s="82">
        <v>2902596.51</v>
      </c>
      <c r="E408" s="80"/>
      <c r="F408" s="80"/>
      <c r="G408" s="80"/>
    </row>
    <row r="409" spans="1:7" x14ac:dyDescent="0.2">
      <c r="A409" s="81">
        <v>1115</v>
      </c>
      <c r="B409" s="80" t="s">
        <v>85</v>
      </c>
      <c r="C409" s="82">
        <v>0</v>
      </c>
      <c r="D409" s="82">
        <v>0</v>
      </c>
      <c r="E409" s="80"/>
      <c r="F409" s="80"/>
      <c r="G409" s="80"/>
    </row>
    <row r="410" spans="1:7" x14ac:dyDescent="0.2">
      <c r="A410" s="81">
        <v>1116</v>
      </c>
      <c r="B410" s="80" t="s">
        <v>376</v>
      </c>
      <c r="C410" s="82">
        <v>0</v>
      </c>
      <c r="D410" s="82">
        <v>0</v>
      </c>
      <c r="E410" s="80"/>
      <c r="F410" s="80"/>
      <c r="G410" s="80"/>
    </row>
    <row r="411" spans="1:7" x14ac:dyDescent="0.2">
      <c r="A411" s="81">
        <v>1119</v>
      </c>
      <c r="B411" s="80" t="s">
        <v>377</v>
      </c>
      <c r="C411" s="82">
        <v>0</v>
      </c>
      <c r="D411" s="82">
        <v>0</v>
      </c>
      <c r="E411" s="80"/>
      <c r="F411" s="80"/>
      <c r="G411" s="80"/>
    </row>
    <row r="412" spans="1:7" x14ac:dyDescent="0.2">
      <c r="A412" s="83">
        <v>1110</v>
      </c>
      <c r="B412" s="84" t="s">
        <v>493</v>
      </c>
      <c r="C412" s="85">
        <f>SUM(C405:C411)</f>
        <v>18207002.73</v>
      </c>
      <c r="D412" s="85">
        <f>SUM(D405:D411)</f>
        <v>30069848.149999999</v>
      </c>
      <c r="E412" s="80"/>
      <c r="F412" s="80"/>
      <c r="G412" s="80"/>
    </row>
    <row r="413" spans="1:7" x14ac:dyDescent="0.2">
      <c r="A413" s="80"/>
      <c r="B413" s="80"/>
      <c r="C413" s="80"/>
      <c r="D413" s="80"/>
      <c r="E413" s="80"/>
      <c r="F413" s="80"/>
      <c r="G413" s="80"/>
    </row>
    <row r="414" spans="1:7" x14ac:dyDescent="0.2">
      <c r="A414" s="80"/>
      <c r="B414" s="80"/>
      <c r="C414" s="80"/>
      <c r="D414" s="80"/>
      <c r="E414" s="80"/>
      <c r="F414" s="80"/>
      <c r="G414" s="80"/>
    </row>
    <row r="415" spans="1:7" x14ac:dyDescent="0.2">
      <c r="A415" s="15" t="s">
        <v>74</v>
      </c>
      <c r="B415" s="15"/>
      <c r="C415" s="15"/>
      <c r="D415" s="15"/>
      <c r="E415" s="80"/>
      <c r="F415" s="80"/>
      <c r="G415" s="80"/>
    </row>
    <row r="416" spans="1:7" x14ac:dyDescent="0.2">
      <c r="A416" s="16" t="s">
        <v>49</v>
      </c>
      <c r="B416" s="16" t="s">
        <v>515</v>
      </c>
      <c r="C416" s="92" t="s">
        <v>514</v>
      </c>
      <c r="D416" s="92" t="s">
        <v>77</v>
      </c>
      <c r="E416" s="80"/>
      <c r="F416" s="80"/>
      <c r="G416" s="80"/>
    </row>
    <row r="417" spans="1:7" x14ac:dyDescent="0.2">
      <c r="A417" s="83">
        <v>1230</v>
      </c>
      <c r="B417" s="84" t="s">
        <v>117</v>
      </c>
      <c r="C417" s="85">
        <f>SUM(C418:C424)</f>
        <v>0</v>
      </c>
      <c r="D417" s="85">
        <f>SUM(D418:D424)</f>
        <v>0</v>
      </c>
      <c r="E417" s="80"/>
      <c r="F417" s="80"/>
      <c r="G417" s="80"/>
    </row>
    <row r="418" spans="1:7" x14ac:dyDescent="0.2">
      <c r="A418" s="81">
        <v>1231</v>
      </c>
      <c r="B418" s="80" t="s">
        <v>118</v>
      </c>
      <c r="C418" s="82">
        <v>0</v>
      </c>
      <c r="D418" s="82">
        <v>0</v>
      </c>
      <c r="E418" s="80"/>
      <c r="F418" s="80"/>
      <c r="G418" s="80"/>
    </row>
    <row r="419" spans="1:7" x14ac:dyDescent="0.2">
      <c r="A419" s="81">
        <v>1232</v>
      </c>
      <c r="B419" s="80" t="s">
        <v>119</v>
      </c>
      <c r="C419" s="82">
        <v>0</v>
      </c>
      <c r="D419" s="82">
        <v>0</v>
      </c>
      <c r="E419" s="80"/>
      <c r="F419" s="80"/>
      <c r="G419" s="80"/>
    </row>
    <row r="420" spans="1:7" x14ac:dyDescent="0.2">
      <c r="A420" s="81">
        <v>1233</v>
      </c>
      <c r="B420" s="80" t="s">
        <v>120</v>
      </c>
      <c r="C420" s="82">
        <v>0</v>
      </c>
      <c r="D420" s="82">
        <v>0</v>
      </c>
      <c r="E420" s="80"/>
      <c r="F420" s="80"/>
      <c r="G420" s="80"/>
    </row>
    <row r="421" spans="1:7" x14ac:dyDescent="0.2">
      <c r="A421" s="81">
        <v>1234</v>
      </c>
      <c r="B421" s="80" t="s">
        <v>121</v>
      </c>
      <c r="C421" s="82">
        <v>0</v>
      </c>
      <c r="D421" s="82">
        <v>0</v>
      </c>
      <c r="E421" s="80"/>
      <c r="F421" s="80"/>
      <c r="G421" s="80"/>
    </row>
    <row r="422" spans="1:7" x14ac:dyDescent="0.2">
      <c r="A422" s="81">
        <v>1235</v>
      </c>
      <c r="B422" s="80" t="s">
        <v>122</v>
      </c>
      <c r="C422" s="82">
        <v>0</v>
      </c>
      <c r="D422" s="82">
        <v>0</v>
      </c>
      <c r="E422" s="80"/>
      <c r="F422" s="80"/>
      <c r="G422" s="80"/>
    </row>
    <row r="423" spans="1:7" x14ac:dyDescent="0.2">
      <c r="A423" s="81">
        <v>1236</v>
      </c>
      <c r="B423" s="80" t="s">
        <v>123</v>
      </c>
      <c r="C423" s="82">
        <v>0</v>
      </c>
      <c r="D423" s="82">
        <v>0</v>
      </c>
      <c r="E423" s="80"/>
      <c r="F423" s="80"/>
      <c r="G423" s="80"/>
    </row>
    <row r="424" spans="1:7" x14ac:dyDescent="0.2">
      <c r="A424" s="81">
        <v>1239</v>
      </c>
      <c r="B424" s="80" t="s">
        <v>124</v>
      </c>
      <c r="C424" s="82">
        <v>0</v>
      </c>
      <c r="D424" s="82">
        <v>0</v>
      </c>
      <c r="E424" s="80"/>
      <c r="F424" s="80"/>
      <c r="G424" s="80"/>
    </row>
    <row r="425" spans="1:7" x14ac:dyDescent="0.2">
      <c r="A425" s="83">
        <v>1240</v>
      </c>
      <c r="B425" s="84" t="s">
        <v>125</v>
      </c>
      <c r="C425" s="85">
        <f>SUM(C426:C433)</f>
        <v>1803714.16</v>
      </c>
      <c r="D425" s="85">
        <f>SUM(D426:D433)</f>
        <v>1803714.16</v>
      </c>
      <c r="E425" s="80"/>
      <c r="F425" s="80"/>
      <c r="G425" s="80"/>
    </row>
    <row r="426" spans="1:7" x14ac:dyDescent="0.2">
      <c r="A426" s="81">
        <v>1241</v>
      </c>
      <c r="B426" s="80" t="s">
        <v>126</v>
      </c>
      <c r="C426" s="82">
        <v>1803714.16</v>
      </c>
      <c r="D426" s="82">
        <v>1803714.16</v>
      </c>
      <c r="E426" s="80"/>
      <c r="F426" s="80"/>
      <c r="G426" s="80"/>
    </row>
    <row r="427" spans="1:7" x14ac:dyDescent="0.2">
      <c r="A427" s="81">
        <v>1242</v>
      </c>
      <c r="B427" s="80" t="s">
        <v>127</v>
      </c>
      <c r="C427" s="82">
        <v>0</v>
      </c>
      <c r="D427" s="82">
        <v>0</v>
      </c>
      <c r="E427" s="80"/>
      <c r="F427" s="80"/>
      <c r="G427" s="80"/>
    </row>
    <row r="428" spans="1:7" x14ac:dyDescent="0.2">
      <c r="A428" s="81">
        <v>1243</v>
      </c>
      <c r="B428" s="80" t="s">
        <v>128</v>
      </c>
      <c r="C428" s="82">
        <v>0</v>
      </c>
      <c r="D428" s="82">
        <v>0</v>
      </c>
      <c r="E428" s="80"/>
      <c r="F428" s="80"/>
      <c r="G428" s="80"/>
    </row>
    <row r="429" spans="1:7" x14ac:dyDescent="0.2">
      <c r="A429" s="81">
        <v>1244</v>
      </c>
      <c r="B429" s="80" t="s">
        <v>129</v>
      </c>
      <c r="C429" s="82">
        <v>0</v>
      </c>
      <c r="D429" s="82">
        <v>0</v>
      </c>
      <c r="E429" s="80"/>
      <c r="F429" s="80"/>
      <c r="G429" s="80"/>
    </row>
    <row r="430" spans="1:7" x14ac:dyDescent="0.2">
      <c r="A430" s="81">
        <v>1245</v>
      </c>
      <c r="B430" s="80" t="s">
        <v>130</v>
      </c>
      <c r="C430" s="82">
        <v>0</v>
      </c>
      <c r="D430" s="82">
        <v>0</v>
      </c>
      <c r="E430" s="80"/>
      <c r="F430" s="80"/>
      <c r="G430" s="80"/>
    </row>
    <row r="431" spans="1:7" x14ac:dyDescent="0.2">
      <c r="A431" s="81">
        <v>1246</v>
      </c>
      <c r="B431" s="80" t="s">
        <v>131</v>
      </c>
      <c r="C431" s="82">
        <v>0</v>
      </c>
      <c r="D431" s="82">
        <v>0</v>
      </c>
      <c r="E431" s="80"/>
      <c r="F431" s="80"/>
      <c r="G431" s="80"/>
    </row>
    <row r="432" spans="1:7" x14ac:dyDescent="0.2">
      <c r="A432" s="81">
        <v>1247</v>
      </c>
      <c r="B432" s="80" t="s">
        <v>132</v>
      </c>
      <c r="C432" s="82">
        <v>0</v>
      </c>
      <c r="D432" s="82">
        <v>0</v>
      </c>
      <c r="E432" s="80"/>
      <c r="F432" s="80"/>
      <c r="G432" s="80"/>
    </row>
    <row r="433" spans="1:7" x14ac:dyDescent="0.2">
      <c r="A433" s="81">
        <v>1248</v>
      </c>
      <c r="B433" s="80" t="s">
        <v>133</v>
      </c>
      <c r="C433" s="82">
        <v>0</v>
      </c>
      <c r="D433" s="82">
        <v>0</v>
      </c>
      <c r="E433" s="80"/>
      <c r="F433" s="80"/>
      <c r="G433" s="80"/>
    </row>
    <row r="434" spans="1:7" x14ac:dyDescent="0.2">
      <c r="A434" s="83">
        <v>1250</v>
      </c>
      <c r="B434" s="84" t="s">
        <v>135</v>
      </c>
      <c r="C434" s="85">
        <f>SUM(C435:C439)</f>
        <v>0</v>
      </c>
      <c r="D434" s="85">
        <f>SUM(D435:D439)</f>
        <v>0</v>
      </c>
      <c r="E434" s="84"/>
      <c r="F434" s="80"/>
      <c r="G434" s="80"/>
    </row>
    <row r="435" spans="1:7" x14ac:dyDescent="0.2">
      <c r="A435" s="81">
        <v>1251</v>
      </c>
      <c r="B435" s="80" t="s">
        <v>136</v>
      </c>
      <c r="C435" s="82">
        <v>0</v>
      </c>
      <c r="D435" s="82">
        <v>0</v>
      </c>
      <c r="E435" s="80"/>
      <c r="F435" s="80"/>
      <c r="G435" s="80"/>
    </row>
    <row r="436" spans="1:7" x14ac:dyDescent="0.2">
      <c r="A436" s="81">
        <v>1252</v>
      </c>
      <c r="B436" s="80" t="s">
        <v>137</v>
      </c>
      <c r="C436" s="82">
        <v>0</v>
      </c>
      <c r="D436" s="82">
        <v>0</v>
      </c>
      <c r="E436" s="80"/>
      <c r="F436" s="80"/>
      <c r="G436" s="80"/>
    </row>
    <row r="437" spans="1:7" x14ac:dyDescent="0.2">
      <c r="A437" s="81">
        <v>1253</v>
      </c>
      <c r="B437" s="80" t="s">
        <v>138</v>
      </c>
      <c r="C437" s="82">
        <v>0</v>
      </c>
      <c r="D437" s="82">
        <v>0</v>
      </c>
      <c r="E437" s="80"/>
      <c r="F437" s="80"/>
      <c r="G437" s="80"/>
    </row>
    <row r="438" spans="1:7" x14ac:dyDescent="0.2">
      <c r="A438" s="81">
        <v>1254</v>
      </c>
      <c r="B438" s="80" t="s">
        <v>139</v>
      </c>
      <c r="C438" s="82">
        <v>0</v>
      </c>
      <c r="D438" s="82">
        <v>0</v>
      </c>
      <c r="E438" s="80"/>
      <c r="F438" s="80"/>
      <c r="G438" s="80"/>
    </row>
    <row r="439" spans="1:7" x14ac:dyDescent="0.2">
      <c r="A439" s="81">
        <v>1259</v>
      </c>
      <c r="B439" s="80" t="s">
        <v>140</v>
      </c>
      <c r="C439" s="82">
        <v>0</v>
      </c>
      <c r="D439" s="82">
        <v>0</v>
      </c>
      <c r="E439" s="80"/>
      <c r="F439" s="80"/>
      <c r="G439" s="80"/>
    </row>
    <row r="440" spans="1:7" x14ac:dyDescent="0.2">
      <c r="A440" s="80"/>
      <c r="B440" s="86" t="s">
        <v>494</v>
      </c>
      <c r="C440" s="85">
        <f>C417+C425+C434</f>
        <v>1803714.16</v>
      </c>
      <c r="D440" s="85">
        <f>D417+D425+D434</f>
        <v>1803714.16</v>
      </c>
      <c r="E440" s="80"/>
      <c r="F440" s="80"/>
      <c r="G440" s="80"/>
    </row>
    <row r="441" spans="1:7" x14ac:dyDescent="0.2">
      <c r="A441" s="80"/>
      <c r="B441" s="80"/>
      <c r="C441" s="80"/>
      <c r="D441" s="80"/>
      <c r="E441" s="80"/>
      <c r="F441" s="80"/>
      <c r="G441" s="80"/>
    </row>
    <row r="442" spans="1:7" x14ac:dyDescent="0.2">
      <c r="A442" s="15" t="s">
        <v>81</v>
      </c>
      <c r="B442" s="15"/>
      <c r="C442" s="15"/>
      <c r="D442" s="15"/>
      <c r="E442" s="15"/>
      <c r="F442" s="80"/>
      <c r="G442" s="80"/>
    </row>
    <row r="443" spans="1:7" x14ac:dyDescent="0.2">
      <c r="A443" s="16" t="s">
        <v>49</v>
      </c>
      <c r="B443" s="16" t="s">
        <v>515</v>
      </c>
      <c r="C443" s="79">
        <v>2022</v>
      </c>
      <c r="D443" s="79">
        <v>2021</v>
      </c>
      <c r="E443" s="16"/>
      <c r="F443" s="80"/>
      <c r="G443" s="80"/>
    </row>
    <row r="444" spans="1:7" x14ac:dyDescent="0.2">
      <c r="A444" s="83">
        <v>3210</v>
      </c>
      <c r="B444" s="84" t="s">
        <v>495</v>
      </c>
      <c r="C444" s="85">
        <v>15263568.359999999</v>
      </c>
      <c r="D444" s="85">
        <v>-9875230.1300000008</v>
      </c>
      <c r="E444" s="80"/>
      <c r="F444" s="80"/>
      <c r="G444" s="80"/>
    </row>
    <row r="445" spans="1:7" x14ac:dyDescent="0.2">
      <c r="A445" s="81"/>
      <c r="B445" s="86" t="s">
        <v>486</v>
      </c>
      <c r="C445" s="85">
        <f>C446+C458+C490+C493</f>
        <v>0.66</v>
      </c>
      <c r="D445" s="85">
        <f>D446+D458+D490+D493</f>
        <v>8637145</v>
      </c>
      <c r="E445" s="80"/>
      <c r="F445" s="80"/>
      <c r="G445" s="80"/>
    </row>
    <row r="446" spans="1:7" x14ac:dyDescent="0.2">
      <c r="A446" s="83">
        <v>5400</v>
      </c>
      <c r="B446" s="84" t="s">
        <v>313</v>
      </c>
      <c r="C446" s="85">
        <f>C447+C449+C451+C453+C455</f>
        <v>0</v>
      </c>
      <c r="D446" s="85">
        <f>D447+D449+D451+D453+D455</f>
        <v>0</v>
      </c>
      <c r="E446" s="80"/>
      <c r="F446" s="80"/>
      <c r="G446" s="80"/>
    </row>
    <row r="447" spans="1:7" x14ac:dyDescent="0.2">
      <c r="A447" s="81">
        <v>5410</v>
      </c>
      <c r="B447" s="80" t="s">
        <v>487</v>
      </c>
      <c r="C447" s="82">
        <f>C448</f>
        <v>0</v>
      </c>
      <c r="D447" s="82">
        <f>D448</f>
        <v>0</v>
      </c>
      <c r="E447" s="80"/>
      <c r="F447" s="80"/>
      <c r="G447" s="80"/>
    </row>
    <row r="448" spans="1:7" x14ac:dyDescent="0.2">
      <c r="A448" s="81">
        <v>5411</v>
      </c>
      <c r="B448" s="80" t="s">
        <v>315</v>
      </c>
      <c r="C448" s="82">
        <v>0</v>
      </c>
      <c r="D448" s="82">
        <v>0</v>
      </c>
      <c r="E448" s="80"/>
      <c r="F448" s="80"/>
      <c r="G448" s="80"/>
    </row>
    <row r="449" spans="1:7" x14ac:dyDescent="0.2">
      <c r="A449" s="81">
        <v>5420</v>
      </c>
      <c r="B449" s="80" t="s">
        <v>488</v>
      </c>
      <c r="C449" s="82">
        <f>C450</f>
        <v>0</v>
      </c>
      <c r="D449" s="82">
        <f>D450</f>
        <v>0</v>
      </c>
      <c r="E449" s="80"/>
      <c r="F449" s="80"/>
      <c r="G449" s="80"/>
    </row>
    <row r="450" spans="1:7" x14ac:dyDescent="0.2">
      <c r="A450" s="81">
        <v>5421</v>
      </c>
      <c r="B450" s="80" t="s">
        <v>318</v>
      </c>
      <c r="C450" s="82">
        <v>0</v>
      </c>
      <c r="D450" s="82">
        <v>0</v>
      </c>
      <c r="E450" s="80"/>
      <c r="F450" s="80"/>
      <c r="G450" s="80"/>
    </row>
    <row r="451" spans="1:7" x14ac:dyDescent="0.2">
      <c r="A451" s="81">
        <v>5430</v>
      </c>
      <c r="B451" s="80" t="s">
        <v>489</v>
      </c>
      <c r="C451" s="82">
        <f>C452</f>
        <v>0</v>
      </c>
      <c r="D451" s="82">
        <f>D452</f>
        <v>0</v>
      </c>
      <c r="E451" s="80"/>
      <c r="F451" s="80"/>
      <c r="G451" s="80"/>
    </row>
    <row r="452" spans="1:7" x14ac:dyDescent="0.2">
      <c r="A452" s="81">
        <v>5431</v>
      </c>
      <c r="B452" s="80" t="s">
        <v>321</v>
      </c>
      <c r="C452" s="82">
        <v>0</v>
      </c>
      <c r="D452" s="82">
        <v>0</v>
      </c>
      <c r="E452" s="80"/>
      <c r="F452" s="80"/>
      <c r="G452" s="80"/>
    </row>
    <row r="453" spans="1:7" x14ac:dyDescent="0.2">
      <c r="A453" s="81">
        <v>5440</v>
      </c>
      <c r="B453" s="80" t="s">
        <v>490</v>
      </c>
      <c r="C453" s="82">
        <f>C454</f>
        <v>0</v>
      </c>
      <c r="D453" s="82">
        <f>D454</f>
        <v>0</v>
      </c>
      <c r="E453" s="80"/>
      <c r="F453" s="80"/>
      <c r="G453" s="80"/>
    </row>
    <row r="454" spans="1:7" x14ac:dyDescent="0.2">
      <c r="A454" s="81">
        <v>5441</v>
      </c>
      <c r="B454" s="80" t="s">
        <v>490</v>
      </c>
      <c r="C454" s="82">
        <v>0</v>
      </c>
      <c r="D454" s="82">
        <v>0</v>
      </c>
      <c r="E454" s="80"/>
      <c r="F454" s="80"/>
      <c r="G454" s="80"/>
    </row>
    <row r="455" spans="1:7" x14ac:dyDescent="0.2">
      <c r="A455" s="81">
        <v>5450</v>
      </c>
      <c r="B455" s="80" t="s">
        <v>491</v>
      </c>
      <c r="C455" s="82">
        <f>SUM(C456:C457)</f>
        <v>0</v>
      </c>
      <c r="D455" s="82">
        <f>SUM(D456:D457)</f>
        <v>0</v>
      </c>
      <c r="E455" s="80"/>
      <c r="F455" s="80"/>
      <c r="G455" s="80"/>
    </row>
    <row r="456" spans="1:7" x14ac:dyDescent="0.2">
      <c r="A456" s="81">
        <v>5451</v>
      </c>
      <c r="B456" s="80" t="s">
        <v>325</v>
      </c>
      <c r="C456" s="82">
        <v>0</v>
      </c>
      <c r="D456" s="82">
        <v>0</v>
      </c>
      <c r="E456" s="80"/>
      <c r="F456" s="80"/>
      <c r="G456" s="80"/>
    </row>
    <row r="457" spans="1:7" x14ac:dyDescent="0.2">
      <c r="A457" s="81">
        <v>5452</v>
      </c>
      <c r="B457" s="80" t="s">
        <v>326</v>
      </c>
      <c r="C457" s="82">
        <v>0</v>
      </c>
      <c r="D457" s="82">
        <v>0</v>
      </c>
      <c r="E457" s="80"/>
      <c r="F457" s="80"/>
      <c r="G457" s="80"/>
    </row>
    <row r="458" spans="1:7" x14ac:dyDescent="0.2">
      <c r="A458" s="83">
        <v>5500</v>
      </c>
      <c r="B458" s="84" t="s">
        <v>327</v>
      </c>
      <c r="C458" s="85">
        <f>C459+C468+C471+C477+C479+C481</f>
        <v>0.66</v>
      </c>
      <c r="D458" s="85">
        <f>D459+D468+D471+D477+D479+D481</f>
        <v>6159465.8999999994</v>
      </c>
      <c r="E458" s="80"/>
      <c r="F458" s="80"/>
      <c r="G458" s="80"/>
    </row>
    <row r="459" spans="1:7" x14ac:dyDescent="0.2">
      <c r="A459" s="81">
        <v>5510</v>
      </c>
      <c r="B459" s="80" t="s">
        <v>328</v>
      </c>
      <c r="C459" s="82">
        <f>SUM(C460:C467)</f>
        <v>0</v>
      </c>
      <c r="D459" s="82">
        <f>SUM(D460:D467)</f>
        <v>6159465.8499999996</v>
      </c>
      <c r="E459" s="80"/>
      <c r="F459" s="80"/>
      <c r="G459" s="80"/>
    </row>
    <row r="460" spans="1:7" x14ac:dyDescent="0.2">
      <c r="A460" s="81">
        <v>5511</v>
      </c>
      <c r="B460" s="80" t="s">
        <v>329</v>
      </c>
      <c r="C460" s="82">
        <v>0</v>
      </c>
      <c r="D460" s="82">
        <v>0</v>
      </c>
      <c r="E460" s="80"/>
      <c r="F460" s="80"/>
      <c r="G460" s="80"/>
    </row>
    <row r="461" spans="1:7" x14ac:dyDescent="0.2">
      <c r="A461" s="81">
        <v>5512</v>
      </c>
      <c r="B461" s="80" t="s">
        <v>330</v>
      </c>
      <c r="C461" s="82">
        <v>0</v>
      </c>
      <c r="D461" s="82">
        <v>0</v>
      </c>
      <c r="E461" s="80"/>
      <c r="F461" s="80"/>
      <c r="G461" s="80"/>
    </row>
    <row r="462" spans="1:7" x14ac:dyDescent="0.2">
      <c r="A462" s="81">
        <v>5513</v>
      </c>
      <c r="B462" s="80" t="s">
        <v>331</v>
      </c>
      <c r="C462" s="82">
        <v>0</v>
      </c>
      <c r="D462" s="82">
        <v>0</v>
      </c>
      <c r="E462" s="80"/>
      <c r="F462" s="80"/>
      <c r="G462" s="80"/>
    </row>
    <row r="463" spans="1:7" x14ac:dyDescent="0.2">
      <c r="A463" s="81">
        <v>5514</v>
      </c>
      <c r="B463" s="80" t="s">
        <v>332</v>
      </c>
      <c r="C463" s="82">
        <v>0</v>
      </c>
      <c r="D463" s="82">
        <v>0</v>
      </c>
      <c r="E463" s="80"/>
      <c r="F463" s="80"/>
      <c r="G463" s="80"/>
    </row>
    <row r="464" spans="1:7" x14ac:dyDescent="0.2">
      <c r="A464" s="81">
        <v>5515</v>
      </c>
      <c r="B464" s="80" t="s">
        <v>333</v>
      </c>
      <c r="C464" s="82">
        <v>0</v>
      </c>
      <c r="D464" s="82">
        <v>5915254.0999999996</v>
      </c>
      <c r="E464" s="80"/>
      <c r="F464" s="80"/>
      <c r="G464" s="80"/>
    </row>
    <row r="465" spans="1:7" x14ac:dyDescent="0.2">
      <c r="A465" s="81">
        <v>5516</v>
      </c>
      <c r="B465" s="80" t="s">
        <v>334</v>
      </c>
      <c r="C465" s="82">
        <v>0</v>
      </c>
      <c r="D465" s="82">
        <v>0</v>
      </c>
      <c r="E465" s="80"/>
      <c r="F465" s="80"/>
      <c r="G465" s="80"/>
    </row>
    <row r="466" spans="1:7" x14ac:dyDescent="0.2">
      <c r="A466" s="81">
        <v>5517</v>
      </c>
      <c r="B466" s="80" t="s">
        <v>335</v>
      </c>
      <c r="C466" s="82">
        <v>0</v>
      </c>
      <c r="D466" s="82">
        <v>244211.75</v>
      </c>
      <c r="E466" s="80"/>
      <c r="F466" s="80"/>
      <c r="G466" s="80"/>
    </row>
    <row r="467" spans="1:7" x14ac:dyDescent="0.2">
      <c r="A467" s="81">
        <v>5518</v>
      </c>
      <c r="B467" s="80" t="s">
        <v>2</v>
      </c>
      <c r="C467" s="82">
        <v>0</v>
      </c>
      <c r="D467" s="82">
        <v>0</v>
      </c>
      <c r="E467" s="80"/>
      <c r="F467" s="80"/>
      <c r="G467" s="80"/>
    </row>
    <row r="468" spans="1:7" x14ac:dyDescent="0.2">
      <c r="A468" s="81">
        <v>5520</v>
      </c>
      <c r="B468" s="80" t="s">
        <v>1</v>
      </c>
      <c r="C468" s="82">
        <f>SUM(C469:C470)</f>
        <v>0</v>
      </c>
      <c r="D468" s="82">
        <f>SUM(D469:D470)</f>
        <v>0</v>
      </c>
      <c r="E468" s="80"/>
      <c r="F468" s="80"/>
      <c r="G468" s="80"/>
    </row>
    <row r="469" spans="1:7" x14ac:dyDescent="0.2">
      <c r="A469" s="81">
        <v>5521</v>
      </c>
      <c r="B469" s="80" t="s">
        <v>336</v>
      </c>
      <c r="C469" s="82">
        <v>0</v>
      </c>
      <c r="D469" s="82">
        <v>0</v>
      </c>
      <c r="E469" s="80"/>
      <c r="F469" s="80"/>
      <c r="G469" s="80"/>
    </row>
    <row r="470" spans="1:7" x14ac:dyDescent="0.2">
      <c r="A470" s="81">
        <v>5522</v>
      </c>
      <c r="B470" s="80" t="s">
        <v>337</v>
      </c>
      <c r="C470" s="82">
        <v>0</v>
      </c>
      <c r="D470" s="82">
        <v>0</v>
      </c>
      <c r="E470" s="80"/>
      <c r="F470" s="80"/>
      <c r="G470" s="80"/>
    </row>
    <row r="471" spans="1:7" x14ac:dyDescent="0.2">
      <c r="A471" s="81">
        <v>5530</v>
      </c>
      <c r="B471" s="80" t="s">
        <v>338</v>
      </c>
      <c r="C471" s="82">
        <f>SUM(C472:C476)</f>
        <v>0</v>
      </c>
      <c r="D471" s="82">
        <f>SUM(D472:D476)</f>
        <v>0</v>
      </c>
      <c r="E471" s="80"/>
      <c r="F471" s="80"/>
      <c r="G471" s="80"/>
    </row>
    <row r="472" spans="1:7" x14ac:dyDescent="0.2">
      <c r="A472" s="81">
        <v>5531</v>
      </c>
      <c r="B472" s="80" t="s">
        <v>339</v>
      </c>
      <c r="C472" s="82">
        <v>0</v>
      </c>
      <c r="D472" s="82">
        <v>0</v>
      </c>
      <c r="E472" s="80"/>
      <c r="F472" s="80"/>
      <c r="G472" s="80"/>
    </row>
    <row r="473" spans="1:7" x14ac:dyDescent="0.2">
      <c r="A473" s="81">
        <v>5532</v>
      </c>
      <c r="B473" s="80" t="s">
        <v>340</v>
      </c>
      <c r="C473" s="82">
        <v>0</v>
      </c>
      <c r="D473" s="82">
        <v>0</v>
      </c>
      <c r="E473" s="80"/>
      <c r="F473" s="80"/>
      <c r="G473" s="80"/>
    </row>
    <row r="474" spans="1:7" x14ac:dyDescent="0.2">
      <c r="A474" s="81">
        <v>5533</v>
      </c>
      <c r="B474" s="80" t="s">
        <v>341</v>
      </c>
      <c r="C474" s="82">
        <v>0</v>
      </c>
      <c r="D474" s="82">
        <v>0</v>
      </c>
      <c r="E474" s="80"/>
      <c r="F474" s="80"/>
      <c r="G474" s="80"/>
    </row>
    <row r="475" spans="1:7" x14ac:dyDescent="0.2">
      <c r="A475" s="81">
        <v>5534</v>
      </c>
      <c r="B475" s="80" t="s">
        <v>342</v>
      </c>
      <c r="C475" s="82">
        <v>0</v>
      </c>
      <c r="D475" s="82">
        <v>0</v>
      </c>
      <c r="E475" s="80"/>
      <c r="F475" s="80"/>
      <c r="G475" s="80"/>
    </row>
    <row r="476" spans="1:7" x14ac:dyDescent="0.2">
      <c r="A476" s="81">
        <v>5535</v>
      </c>
      <c r="B476" s="80" t="s">
        <v>343</v>
      </c>
      <c r="C476" s="82">
        <v>0</v>
      </c>
      <c r="D476" s="82">
        <v>0</v>
      </c>
      <c r="E476" s="80"/>
      <c r="F476" s="80"/>
      <c r="G476" s="80"/>
    </row>
    <row r="477" spans="1:7" x14ac:dyDescent="0.2">
      <c r="A477" s="81">
        <v>5540</v>
      </c>
      <c r="B477" s="80" t="s">
        <v>344</v>
      </c>
      <c r="C477" s="82">
        <f>SUM(C478)</f>
        <v>0</v>
      </c>
      <c r="D477" s="82">
        <f>SUM(D478)</f>
        <v>0</v>
      </c>
      <c r="E477" s="80"/>
      <c r="F477" s="80"/>
      <c r="G477" s="80"/>
    </row>
    <row r="478" spans="1:7" x14ac:dyDescent="0.2">
      <c r="A478" s="81">
        <v>5541</v>
      </c>
      <c r="B478" s="80" t="s">
        <v>344</v>
      </c>
      <c r="C478" s="82">
        <v>0</v>
      </c>
      <c r="D478" s="82">
        <v>0</v>
      </c>
      <c r="E478" s="80"/>
      <c r="F478" s="80"/>
      <c r="G478" s="80"/>
    </row>
    <row r="479" spans="1:7" x14ac:dyDescent="0.2">
      <c r="A479" s="81">
        <v>5550</v>
      </c>
      <c r="B479" s="80" t="s">
        <v>345</v>
      </c>
      <c r="C479" s="82">
        <f>SUM(C480)</f>
        <v>0</v>
      </c>
      <c r="D479" s="82">
        <f>SUM(D480)</f>
        <v>0</v>
      </c>
      <c r="E479" s="80"/>
      <c r="F479" s="80"/>
      <c r="G479" s="80"/>
    </row>
    <row r="480" spans="1:7" x14ac:dyDescent="0.2">
      <c r="A480" s="81">
        <v>5551</v>
      </c>
      <c r="B480" s="80" t="s">
        <v>345</v>
      </c>
      <c r="C480" s="82">
        <v>0</v>
      </c>
      <c r="D480" s="82">
        <v>0</v>
      </c>
      <c r="E480" s="80"/>
      <c r="F480" s="80"/>
      <c r="G480" s="80"/>
    </row>
    <row r="481" spans="1:7" x14ac:dyDescent="0.2">
      <c r="A481" s="81">
        <v>5590</v>
      </c>
      <c r="B481" s="80" t="s">
        <v>346</v>
      </c>
      <c r="C481" s="82">
        <f>SUM(C482:C489)</f>
        <v>0.66</v>
      </c>
      <c r="D481" s="82">
        <f>SUM(D482:D489)</f>
        <v>0.05</v>
      </c>
      <c r="E481" s="80"/>
      <c r="F481" s="80"/>
      <c r="G481" s="80"/>
    </row>
    <row r="482" spans="1:7" x14ac:dyDescent="0.2">
      <c r="A482" s="81">
        <v>5591</v>
      </c>
      <c r="B482" s="80" t="s">
        <v>347</v>
      </c>
      <c r="C482" s="82">
        <v>0</v>
      </c>
      <c r="D482" s="82">
        <v>0</v>
      </c>
      <c r="E482" s="80"/>
      <c r="F482" s="80"/>
      <c r="G482" s="80"/>
    </row>
    <row r="483" spans="1:7" x14ac:dyDescent="0.2">
      <c r="A483" s="81">
        <v>5592</v>
      </c>
      <c r="B483" s="80" t="s">
        <v>348</v>
      </c>
      <c r="C483" s="82">
        <v>0</v>
      </c>
      <c r="D483" s="82">
        <v>0</v>
      </c>
      <c r="E483" s="80"/>
      <c r="F483" s="80"/>
      <c r="G483" s="80"/>
    </row>
    <row r="484" spans="1:7" x14ac:dyDescent="0.2">
      <c r="A484" s="81">
        <v>5593</v>
      </c>
      <c r="B484" s="80" t="s">
        <v>349</v>
      </c>
      <c r="C484" s="82">
        <v>0</v>
      </c>
      <c r="D484" s="82">
        <v>0</v>
      </c>
      <c r="E484" s="80"/>
      <c r="F484" s="80"/>
      <c r="G484" s="80"/>
    </row>
    <row r="485" spans="1:7" x14ac:dyDescent="0.2">
      <c r="A485" s="81">
        <v>5594</v>
      </c>
      <c r="B485" s="80" t="s">
        <v>350</v>
      </c>
      <c r="C485" s="82">
        <v>0</v>
      </c>
      <c r="D485" s="82">
        <v>0</v>
      </c>
      <c r="E485" s="80"/>
      <c r="F485" s="80"/>
      <c r="G485" s="80"/>
    </row>
    <row r="486" spans="1:7" x14ac:dyDescent="0.2">
      <c r="A486" s="81">
        <v>5595</v>
      </c>
      <c r="B486" s="80" t="s">
        <v>351</v>
      </c>
      <c r="C486" s="82">
        <v>0</v>
      </c>
      <c r="D486" s="82">
        <v>0</v>
      </c>
      <c r="E486" s="80"/>
      <c r="F486" s="80"/>
      <c r="G486" s="80"/>
    </row>
    <row r="487" spans="1:7" x14ac:dyDescent="0.2">
      <c r="A487" s="81">
        <v>5596</v>
      </c>
      <c r="B487" s="80" t="s">
        <v>244</v>
      </c>
      <c r="C487" s="82">
        <v>0</v>
      </c>
      <c r="D487" s="82">
        <v>0</v>
      </c>
      <c r="E487" s="80"/>
      <c r="F487" s="80"/>
      <c r="G487" s="80"/>
    </row>
    <row r="488" spans="1:7" x14ac:dyDescent="0.2">
      <c r="A488" s="81">
        <v>5597</v>
      </c>
      <c r="B488" s="80" t="s">
        <v>352</v>
      </c>
      <c r="C488" s="82">
        <v>0</v>
      </c>
      <c r="D488" s="82">
        <v>0</v>
      </c>
      <c r="E488" s="80"/>
      <c r="F488" s="80"/>
      <c r="G488" s="80"/>
    </row>
    <row r="489" spans="1:7" x14ac:dyDescent="0.2">
      <c r="A489" s="81">
        <v>5599</v>
      </c>
      <c r="B489" s="80" t="s">
        <v>353</v>
      </c>
      <c r="C489" s="82">
        <v>0.66</v>
      </c>
      <c r="D489" s="82">
        <v>0.05</v>
      </c>
      <c r="E489" s="80"/>
      <c r="F489" s="80"/>
      <c r="G489" s="80"/>
    </row>
    <row r="490" spans="1:7" x14ac:dyDescent="0.2">
      <c r="A490" s="83">
        <v>5600</v>
      </c>
      <c r="B490" s="84" t="s">
        <v>0</v>
      </c>
      <c r="C490" s="85">
        <f>C491</f>
        <v>0</v>
      </c>
      <c r="D490" s="85">
        <f>D491</f>
        <v>0</v>
      </c>
      <c r="E490" s="80"/>
      <c r="F490" s="80"/>
      <c r="G490" s="80"/>
    </row>
    <row r="491" spans="1:7" x14ac:dyDescent="0.2">
      <c r="A491" s="81">
        <v>5610</v>
      </c>
      <c r="B491" s="80" t="s">
        <v>354</v>
      </c>
      <c r="C491" s="82">
        <f>C492</f>
        <v>0</v>
      </c>
      <c r="D491" s="82">
        <f>D492</f>
        <v>0</v>
      </c>
      <c r="E491" s="80"/>
      <c r="F491" s="80"/>
      <c r="G491" s="80"/>
    </row>
    <row r="492" spans="1:7" x14ac:dyDescent="0.2">
      <c r="A492" s="81">
        <v>5611</v>
      </c>
      <c r="B492" s="80" t="s">
        <v>355</v>
      </c>
      <c r="C492" s="82">
        <v>0</v>
      </c>
      <c r="D492" s="82">
        <v>0</v>
      </c>
      <c r="E492" s="80"/>
      <c r="F492" s="80"/>
      <c r="G492" s="80"/>
    </row>
    <row r="493" spans="1:7" x14ac:dyDescent="0.2">
      <c r="A493" s="83">
        <v>2110</v>
      </c>
      <c r="B493" s="87" t="s">
        <v>496</v>
      </c>
      <c r="C493" s="85">
        <f>SUM(C494:C498)</f>
        <v>0</v>
      </c>
      <c r="D493" s="85">
        <f>SUM(D494:D498)</f>
        <v>2477679.1</v>
      </c>
      <c r="E493" s="80"/>
      <c r="F493" s="80"/>
      <c r="G493" s="80"/>
    </row>
    <row r="494" spans="1:7" x14ac:dyDescent="0.2">
      <c r="A494" s="81">
        <v>2111</v>
      </c>
      <c r="B494" s="80" t="s">
        <v>497</v>
      </c>
      <c r="C494" s="82">
        <v>0</v>
      </c>
      <c r="D494" s="82">
        <v>240870</v>
      </c>
      <c r="E494" s="80"/>
      <c r="F494" s="80"/>
      <c r="G494" s="80"/>
    </row>
    <row r="495" spans="1:7" x14ac:dyDescent="0.2">
      <c r="A495" s="81">
        <v>2112</v>
      </c>
      <c r="B495" s="80" t="s">
        <v>498</v>
      </c>
      <c r="C495" s="82">
        <v>0</v>
      </c>
      <c r="D495" s="82">
        <v>1036890.76</v>
      </c>
      <c r="E495" s="80"/>
      <c r="F495" s="80"/>
      <c r="G495" s="80"/>
    </row>
    <row r="496" spans="1:7" x14ac:dyDescent="0.2">
      <c r="A496" s="81">
        <v>2112</v>
      </c>
      <c r="B496" s="80" t="s">
        <v>499</v>
      </c>
      <c r="C496" s="82">
        <v>0</v>
      </c>
      <c r="D496" s="82">
        <v>1186386.3400000001</v>
      </c>
      <c r="E496" s="80"/>
      <c r="F496" s="80"/>
      <c r="G496" s="80"/>
    </row>
    <row r="497" spans="1:7" x14ac:dyDescent="0.2">
      <c r="A497" s="81">
        <v>2115</v>
      </c>
      <c r="B497" s="80" t="s">
        <v>500</v>
      </c>
      <c r="C497" s="82">
        <v>0</v>
      </c>
      <c r="D497" s="82">
        <v>0</v>
      </c>
      <c r="E497" s="80"/>
      <c r="F497" s="80"/>
      <c r="G497" s="80"/>
    </row>
    <row r="498" spans="1:7" x14ac:dyDescent="0.2">
      <c r="A498" s="81">
        <v>2114</v>
      </c>
      <c r="B498" s="80" t="s">
        <v>501</v>
      </c>
      <c r="C498" s="82">
        <v>0</v>
      </c>
      <c r="D498" s="82">
        <v>13532</v>
      </c>
      <c r="E498" s="80"/>
      <c r="F498" s="80"/>
      <c r="G498" s="80"/>
    </row>
    <row r="499" spans="1:7" x14ac:dyDescent="0.2">
      <c r="A499" s="81"/>
      <c r="B499" s="86" t="s">
        <v>502</v>
      </c>
      <c r="C499" s="85">
        <f>+C500</f>
        <v>0</v>
      </c>
      <c r="D499" s="85">
        <f>+D500</f>
        <v>0</v>
      </c>
      <c r="E499" s="80"/>
      <c r="F499" s="80"/>
      <c r="G499" s="80"/>
    </row>
    <row r="500" spans="1:7" x14ac:dyDescent="0.2">
      <c r="A500" s="83">
        <v>1120</v>
      </c>
      <c r="B500" s="88" t="s">
        <v>503</v>
      </c>
      <c r="C500" s="85">
        <f>SUM(C501:C509)</f>
        <v>0</v>
      </c>
      <c r="D500" s="85">
        <f>SUM(D501:D509)</f>
        <v>0</v>
      </c>
      <c r="E500" s="80"/>
      <c r="F500" s="80"/>
      <c r="G500" s="80"/>
    </row>
    <row r="501" spans="1:7" x14ac:dyDescent="0.2">
      <c r="A501" s="81">
        <v>1124</v>
      </c>
      <c r="B501" s="89" t="s">
        <v>504</v>
      </c>
      <c r="C501" s="90">
        <v>0</v>
      </c>
      <c r="D501" s="82">
        <v>0</v>
      </c>
      <c r="E501" s="80"/>
      <c r="F501" s="80"/>
      <c r="G501" s="80"/>
    </row>
    <row r="502" spans="1:7" x14ac:dyDescent="0.2">
      <c r="A502" s="81">
        <v>1124</v>
      </c>
      <c r="B502" s="89" t="s">
        <v>505</v>
      </c>
      <c r="C502" s="90">
        <v>0</v>
      </c>
      <c r="D502" s="82">
        <v>0</v>
      </c>
      <c r="E502" s="80"/>
      <c r="F502" s="80"/>
      <c r="G502" s="80"/>
    </row>
    <row r="503" spans="1:7" x14ac:dyDescent="0.2">
      <c r="A503" s="81">
        <v>1124</v>
      </c>
      <c r="B503" s="89" t="s">
        <v>506</v>
      </c>
      <c r="C503" s="90">
        <v>0</v>
      </c>
      <c r="D503" s="82">
        <v>0</v>
      </c>
      <c r="E503" s="80"/>
      <c r="F503" s="80"/>
      <c r="G503" s="80"/>
    </row>
    <row r="504" spans="1:7" x14ac:dyDescent="0.2">
      <c r="A504" s="81">
        <v>1124</v>
      </c>
      <c r="B504" s="89" t="s">
        <v>507</v>
      </c>
      <c r="C504" s="90">
        <v>0</v>
      </c>
      <c r="D504" s="82">
        <v>0</v>
      </c>
      <c r="E504" s="80"/>
      <c r="F504" s="80"/>
      <c r="G504" s="80"/>
    </row>
    <row r="505" spans="1:7" x14ac:dyDescent="0.2">
      <c r="A505" s="81">
        <v>1124</v>
      </c>
      <c r="B505" s="89" t="s">
        <v>508</v>
      </c>
      <c r="C505" s="82">
        <v>0</v>
      </c>
      <c r="D505" s="82">
        <v>0</v>
      </c>
      <c r="E505" s="80"/>
      <c r="F505" s="80"/>
      <c r="G505" s="80"/>
    </row>
    <row r="506" spans="1:7" x14ac:dyDescent="0.2">
      <c r="A506" s="81">
        <v>1124</v>
      </c>
      <c r="B506" s="89" t="s">
        <v>509</v>
      </c>
      <c r="C506" s="82">
        <v>0</v>
      </c>
      <c r="D506" s="82">
        <v>0</v>
      </c>
      <c r="E506" s="80"/>
      <c r="F506" s="80"/>
      <c r="G506" s="80"/>
    </row>
    <row r="507" spans="1:7" x14ac:dyDescent="0.2">
      <c r="A507" s="81">
        <v>1122</v>
      </c>
      <c r="B507" s="89" t="s">
        <v>510</v>
      </c>
      <c r="C507" s="82">
        <v>0</v>
      </c>
      <c r="D507" s="82">
        <v>0</v>
      </c>
      <c r="E507" s="80"/>
      <c r="F507" s="80"/>
      <c r="G507" s="80"/>
    </row>
    <row r="508" spans="1:7" x14ac:dyDescent="0.2">
      <c r="A508" s="81">
        <v>1122</v>
      </c>
      <c r="B508" s="89" t="s">
        <v>511</v>
      </c>
      <c r="C508" s="90">
        <v>0</v>
      </c>
      <c r="D508" s="82">
        <v>0</v>
      </c>
      <c r="E508" s="80"/>
      <c r="F508" s="80"/>
      <c r="G508" s="80"/>
    </row>
    <row r="509" spans="1:7" x14ac:dyDescent="0.2">
      <c r="A509" s="81">
        <v>1122</v>
      </c>
      <c r="B509" s="89" t="s">
        <v>512</v>
      </c>
      <c r="C509" s="82">
        <v>0</v>
      </c>
      <c r="D509" s="82">
        <v>0</v>
      </c>
      <c r="E509" s="80"/>
      <c r="F509" s="80"/>
      <c r="G509" s="80"/>
    </row>
    <row r="510" spans="1:7" x14ac:dyDescent="0.2">
      <c r="A510" s="81"/>
      <c r="B510" s="91" t="s">
        <v>513</v>
      </c>
      <c r="C510" s="85">
        <f>C444+C445-C499</f>
        <v>15263569.02</v>
      </c>
      <c r="D510" s="85">
        <f>D444+D445-D499</f>
        <v>-1238085.1300000008</v>
      </c>
      <c r="E510" s="80"/>
      <c r="F510" s="80"/>
      <c r="G510" s="80"/>
    </row>
    <row r="511" spans="1:7" x14ac:dyDescent="0.2">
      <c r="A511" s="80"/>
      <c r="B511" s="80"/>
      <c r="C511" s="80"/>
      <c r="D511" s="80"/>
      <c r="E511" s="80"/>
      <c r="F511" s="80"/>
      <c r="G511" s="80"/>
    </row>
    <row r="512" spans="1:7" x14ac:dyDescent="0.2">
      <c r="A512" s="107" t="s">
        <v>516</v>
      </c>
      <c r="B512" s="108"/>
      <c r="C512" s="109"/>
      <c r="D512" s="18"/>
      <c r="E512" s="18"/>
      <c r="F512" s="18"/>
      <c r="G512" s="18"/>
    </row>
    <row r="513" spans="1:7" x14ac:dyDescent="0.2">
      <c r="A513" s="110" t="s">
        <v>482</v>
      </c>
      <c r="B513" s="111"/>
      <c r="C513" s="112"/>
      <c r="D513" s="18"/>
      <c r="E513" s="18"/>
      <c r="F513" s="18"/>
      <c r="G513" s="18"/>
    </row>
    <row r="514" spans="1:7" x14ac:dyDescent="0.2">
      <c r="A514" s="110" t="s">
        <v>517</v>
      </c>
      <c r="B514" s="113"/>
      <c r="C514" s="112"/>
      <c r="D514" s="18"/>
      <c r="E514" s="18"/>
      <c r="F514" s="18"/>
      <c r="G514" s="18"/>
    </row>
    <row r="515" spans="1:7" x14ac:dyDescent="0.2">
      <c r="A515" s="97" t="s">
        <v>483</v>
      </c>
      <c r="B515" s="98"/>
      <c r="C515" s="99"/>
      <c r="D515" s="21"/>
      <c r="E515" s="21"/>
      <c r="F515" s="21"/>
      <c r="G515" s="21"/>
    </row>
    <row r="516" spans="1:7" x14ac:dyDescent="0.2">
      <c r="A516" s="34" t="s">
        <v>407</v>
      </c>
      <c r="B516" s="34"/>
      <c r="C516" s="35">
        <v>43645990.770000003</v>
      </c>
      <c r="D516" s="19"/>
      <c r="E516" s="19"/>
      <c r="F516" s="19"/>
      <c r="G516" s="19"/>
    </row>
    <row r="517" spans="1:7" x14ac:dyDescent="0.2">
      <c r="A517" s="36"/>
      <c r="B517" s="37"/>
      <c r="C517" s="38"/>
      <c r="D517" s="20"/>
      <c r="E517" s="20"/>
      <c r="F517" s="20"/>
      <c r="G517" s="20"/>
    </row>
    <row r="518" spans="1:7" x14ac:dyDescent="0.2">
      <c r="A518" s="47" t="s">
        <v>408</v>
      </c>
      <c r="B518" s="47"/>
      <c r="C518" s="39">
        <f>SUM(C519:C524)</f>
        <v>212763.8</v>
      </c>
      <c r="D518" s="20"/>
      <c r="E518" s="20"/>
      <c r="F518" s="20"/>
      <c r="G518" s="20"/>
    </row>
    <row r="519" spans="1:7" x14ac:dyDescent="0.2">
      <c r="A519" s="56" t="s">
        <v>409</v>
      </c>
      <c r="B519" s="55" t="s">
        <v>231</v>
      </c>
      <c r="C519" s="40">
        <v>0</v>
      </c>
      <c r="D519" s="20"/>
      <c r="E519" s="20"/>
      <c r="F519" s="20"/>
      <c r="G519" s="20"/>
    </row>
    <row r="520" spans="1:7" x14ac:dyDescent="0.2">
      <c r="A520" s="41" t="s">
        <v>410</v>
      </c>
      <c r="B520" s="42" t="s">
        <v>419</v>
      </c>
      <c r="C520" s="40">
        <v>0</v>
      </c>
      <c r="D520" s="20"/>
      <c r="E520" s="20"/>
      <c r="F520" s="20"/>
      <c r="G520" s="20"/>
    </row>
    <row r="521" spans="1:7" x14ac:dyDescent="0.2">
      <c r="A521" s="41" t="s">
        <v>411</v>
      </c>
      <c r="B521" s="42" t="s">
        <v>239</v>
      </c>
      <c r="C521" s="40">
        <v>0</v>
      </c>
      <c r="D521" s="20"/>
      <c r="E521" s="20"/>
      <c r="F521" s="20"/>
      <c r="G521" s="20"/>
    </row>
    <row r="522" spans="1:7" x14ac:dyDescent="0.2">
      <c r="A522" s="41" t="s">
        <v>412</v>
      </c>
      <c r="B522" s="42" t="s">
        <v>240</v>
      </c>
      <c r="C522" s="40">
        <v>0</v>
      </c>
      <c r="D522" s="20"/>
      <c r="E522" s="20"/>
      <c r="F522" s="20"/>
      <c r="G522" s="20"/>
    </row>
    <row r="523" spans="1:7" x14ac:dyDescent="0.2">
      <c r="A523" s="41" t="s">
        <v>413</v>
      </c>
      <c r="B523" s="42" t="s">
        <v>241</v>
      </c>
      <c r="C523" s="40">
        <v>212763.8</v>
      </c>
      <c r="D523" s="20"/>
      <c r="E523" s="20"/>
      <c r="F523" s="20"/>
      <c r="G523" s="20"/>
    </row>
    <row r="524" spans="1:7" x14ac:dyDescent="0.2">
      <c r="A524" s="43" t="s">
        <v>414</v>
      </c>
      <c r="B524" s="44" t="s">
        <v>415</v>
      </c>
      <c r="C524" s="40">
        <v>0</v>
      </c>
      <c r="D524" s="20"/>
      <c r="E524" s="20"/>
      <c r="F524" s="20"/>
      <c r="G524" s="20"/>
    </row>
    <row r="525" spans="1:7" x14ac:dyDescent="0.2">
      <c r="A525" s="54"/>
      <c r="B525" s="45"/>
      <c r="C525" s="46"/>
      <c r="D525" s="20"/>
      <c r="E525" s="20"/>
      <c r="F525" s="20"/>
      <c r="G525" s="20"/>
    </row>
    <row r="526" spans="1:7" x14ac:dyDescent="0.2">
      <c r="A526" s="47" t="s">
        <v>4</v>
      </c>
      <c r="B526" s="37"/>
      <c r="C526" s="39">
        <f>SUM(C527:C529)</f>
        <v>0</v>
      </c>
      <c r="D526" s="20"/>
      <c r="E526" s="20"/>
      <c r="F526" s="20"/>
      <c r="G526" s="20"/>
    </row>
    <row r="527" spans="1:7" x14ac:dyDescent="0.2">
      <c r="A527" s="48">
        <v>3.1</v>
      </c>
      <c r="B527" s="42" t="s">
        <v>418</v>
      </c>
      <c r="C527" s="40">
        <v>0</v>
      </c>
      <c r="D527" s="20"/>
      <c r="E527" s="20"/>
      <c r="F527" s="20"/>
      <c r="G527" s="20"/>
    </row>
    <row r="528" spans="1:7" x14ac:dyDescent="0.2">
      <c r="A528" s="49">
        <v>3.2</v>
      </c>
      <c r="B528" s="42" t="s">
        <v>416</v>
      </c>
      <c r="C528" s="40">
        <v>0</v>
      </c>
      <c r="D528" s="20"/>
      <c r="E528" s="20"/>
      <c r="F528" s="20"/>
      <c r="G528" s="20"/>
    </row>
    <row r="529" spans="1:7" x14ac:dyDescent="0.2">
      <c r="A529" s="49">
        <v>3.3</v>
      </c>
      <c r="B529" s="44" t="s">
        <v>417</v>
      </c>
      <c r="C529" s="50">
        <v>0</v>
      </c>
      <c r="D529" s="20"/>
      <c r="E529" s="20"/>
      <c r="F529" s="20"/>
      <c r="G529" s="20"/>
    </row>
    <row r="530" spans="1:7" x14ac:dyDescent="0.2">
      <c r="A530" s="36"/>
      <c r="B530" s="51"/>
      <c r="C530" s="52"/>
      <c r="D530" s="20"/>
      <c r="E530" s="20"/>
      <c r="F530" s="20"/>
      <c r="G530" s="20"/>
    </row>
    <row r="531" spans="1:7" x14ac:dyDescent="0.2">
      <c r="A531" s="53" t="s">
        <v>3</v>
      </c>
      <c r="B531" s="53"/>
      <c r="C531" s="35">
        <f>C516+C518-C526</f>
        <v>43858754.57</v>
      </c>
      <c r="D531" s="20"/>
      <c r="E531" s="20"/>
      <c r="F531" s="20"/>
      <c r="G531" s="20"/>
    </row>
    <row r="533" spans="1:7" x14ac:dyDescent="0.2">
      <c r="A533" s="100" t="s">
        <v>516</v>
      </c>
      <c r="B533" s="101"/>
      <c r="C533" s="102"/>
      <c r="D533" s="22"/>
      <c r="E533" s="22"/>
      <c r="F533" s="22"/>
      <c r="G533" s="22"/>
    </row>
    <row r="534" spans="1:7" x14ac:dyDescent="0.2">
      <c r="A534" s="103" t="s">
        <v>484</v>
      </c>
      <c r="B534" s="104"/>
      <c r="C534" s="105"/>
      <c r="D534" s="22"/>
      <c r="E534" s="22"/>
      <c r="F534" s="22"/>
      <c r="G534" s="22"/>
    </row>
    <row r="535" spans="1:7" x14ac:dyDescent="0.2">
      <c r="A535" s="103" t="s">
        <v>517</v>
      </c>
      <c r="B535" s="106"/>
      <c r="C535" s="105"/>
      <c r="D535" s="22"/>
      <c r="E535" s="22"/>
      <c r="F535" s="22"/>
      <c r="G535" s="22"/>
    </row>
    <row r="536" spans="1:7" x14ac:dyDescent="0.2">
      <c r="A536" s="97" t="s">
        <v>483</v>
      </c>
      <c r="B536" s="98"/>
      <c r="C536" s="99"/>
      <c r="D536" s="23"/>
      <c r="E536" s="23"/>
      <c r="F536" s="23"/>
      <c r="G536" s="23"/>
    </row>
    <row r="537" spans="1:7" x14ac:dyDescent="0.2">
      <c r="A537" s="65" t="s">
        <v>420</v>
      </c>
      <c r="B537" s="34"/>
      <c r="C537" s="58">
        <v>30186145.739999998</v>
      </c>
      <c r="D537" s="20"/>
      <c r="E537" s="20"/>
      <c r="F537" s="20"/>
      <c r="G537" s="20"/>
    </row>
    <row r="538" spans="1:7" x14ac:dyDescent="0.2">
      <c r="A538" s="59"/>
      <c r="B538" s="37"/>
      <c r="C538" s="60"/>
      <c r="D538" s="20"/>
      <c r="E538" s="20"/>
      <c r="F538" s="20"/>
      <c r="G538" s="20"/>
    </row>
    <row r="539" spans="1:7" x14ac:dyDescent="0.2">
      <c r="A539" s="47" t="s">
        <v>421</v>
      </c>
      <c r="B539" s="61"/>
      <c r="C539" s="39">
        <f>SUM(C540:C560)</f>
        <v>1803714.16</v>
      </c>
      <c r="D539" s="20"/>
      <c r="E539" s="20"/>
      <c r="F539" s="20"/>
      <c r="G539" s="20"/>
    </row>
    <row r="540" spans="1:7" x14ac:dyDescent="0.2">
      <c r="A540" s="78">
        <v>2.1</v>
      </c>
      <c r="B540" s="66" t="s">
        <v>259</v>
      </c>
      <c r="C540" s="67">
        <v>0</v>
      </c>
      <c r="D540" s="20"/>
      <c r="E540" s="20"/>
      <c r="F540" s="20"/>
      <c r="G540" s="20"/>
    </row>
    <row r="541" spans="1:7" x14ac:dyDescent="0.2">
      <c r="A541" s="78">
        <v>2.2000000000000002</v>
      </c>
      <c r="B541" s="66" t="s">
        <v>256</v>
      </c>
      <c r="C541" s="67">
        <v>0</v>
      </c>
      <c r="D541" s="20"/>
      <c r="E541" s="20"/>
      <c r="F541" s="20"/>
      <c r="G541" s="20"/>
    </row>
    <row r="542" spans="1:7" x14ac:dyDescent="0.2">
      <c r="A542" s="74">
        <v>2.2999999999999998</v>
      </c>
      <c r="B542" s="57" t="s">
        <v>126</v>
      </c>
      <c r="C542" s="67">
        <v>1803714.16</v>
      </c>
      <c r="D542" s="20"/>
      <c r="E542" s="20"/>
      <c r="F542" s="20"/>
      <c r="G542" s="20"/>
    </row>
    <row r="543" spans="1:7" x14ac:dyDescent="0.2">
      <c r="A543" s="74">
        <v>2.4</v>
      </c>
      <c r="B543" s="57" t="s">
        <v>127</v>
      </c>
      <c r="C543" s="67">
        <v>0</v>
      </c>
      <c r="D543" s="20"/>
      <c r="E543" s="20"/>
      <c r="F543" s="20"/>
      <c r="G543" s="20"/>
    </row>
    <row r="544" spans="1:7" x14ac:dyDescent="0.2">
      <c r="A544" s="74">
        <v>2.5</v>
      </c>
      <c r="B544" s="57" t="s">
        <v>128</v>
      </c>
      <c r="C544" s="67">
        <v>0</v>
      </c>
      <c r="D544" s="20"/>
      <c r="E544" s="20"/>
      <c r="F544" s="20"/>
      <c r="G544" s="20"/>
    </row>
    <row r="545" spans="1:7" x14ac:dyDescent="0.2">
      <c r="A545" s="74">
        <v>2.6</v>
      </c>
      <c r="B545" s="57" t="s">
        <v>129</v>
      </c>
      <c r="C545" s="67">
        <v>0</v>
      </c>
      <c r="D545" s="20"/>
      <c r="E545" s="20"/>
      <c r="F545" s="20"/>
      <c r="G545" s="20"/>
    </row>
    <row r="546" spans="1:7" x14ac:dyDescent="0.2">
      <c r="A546" s="74">
        <v>2.7</v>
      </c>
      <c r="B546" s="57" t="s">
        <v>130</v>
      </c>
      <c r="C546" s="67">
        <v>0</v>
      </c>
      <c r="D546" s="20"/>
      <c r="E546" s="20"/>
      <c r="F546" s="20"/>
      <c r="G546" s="20"/>
    </row>
    <row r="547" spans="1:7" x14ac:dyDescent="0.2">
      <c r="A547" s="74">
        <v>2.8</v>
      </c>
      <c r="B547" s="57" t="s">
        <v>131</v>
      </c>
      <c r="C547" s="67">
        <v>0</v>
      </c>
      <c r="D547" s="20"/>
      <c r="E547" s="20"/>
      <c r="F547" s="20"/>
      <c r="G547" s="20"/>
    </row>
    <row r="548" spans="1:7" x14ac:dyDescent="0.2">
      <c r="A548" s="74">
        <v>2.9</v>
      </c>
      <c r="B548" s="57" t="s">
        <v>133</v>
      </c>
      <c r="C548" s="67">
        <v>0</v>
      </c>
      <c r="D548" s="20"/>
      <c r="E548" s="20"/>
      <c r="F548" s="20"/>
      <c r="G548" s="20"/>
    </row>
    <row r="549" spans="1:7" x14ac:dyDescent="0.2">
      <c r="A549" s="74" t="s">
        <v>422</v>
      </c>
      <c r="B549" s="57" t="s">
        <v>423</v>
      </c>
      <c r="C549" s="67">
        <v>0</v>
      </c>
      <c r="D549" s="20"/>
      <c r="E549" s="20"/>
      <c r="F549" s="20"/>
      <c r="G549" s="20"/>
    </row>
    <row r="550" spans="1:7" x14ac:dyDescent="0.2">
      <c r="A550" s="74" t="s">
        <v>452</v>
      </c>
      <c r="B550" s="57" t="s">
        <v>135</v>
      </c>
      <c r="C550" s="67">
        <v>0</v>
      </c>
      <c r="D550" s="20"/>
      <c r="E550" s="20"/>
      <c r="F550" s="20"/>
      <c r="G550" s="20"/>
    </row>
    <row r="551" spans="1:7" x14ac:dyDescent="0.2">
      <c r="A551" s="74" t="s">
        <v>453</v>
      </c>
      <c r="B551" s="57" t="s">
        <v>424</v>
      </c>
      <c r="C551" s="67">
        <v>0</v>
      </c>
      <c r="D551" s="20"/>
      <c r="E551" s="20"/>
      <c r="F551" s="20"/>
      <c r="G551" s="20"/>
    </row>
    <row r="552" spans="1:7" x14ac:dyDescent="0.2">
      <c r="A552" s="74" t="s">
        <v>454</v>
      </c>
      <c r="B552" s="57" t="s">
        <v>425</v>
      </c>
      <c r="C552" s="67">
        <v>0</v>
      </c>
      <c r="D552" s="20"/>
      <c r="E552" s="20"/>
      <c r="F552" s="20"/>
      <c r="G552" s="20"/>
    </row>
    <row r="553" spans="1:7" x14ac:dyDescent="0.2">
      <c r="A553" s="74" t="s">
        <v>455</v>
      </c>
      <c r="B553" s="57" t="s">
        <v>426</v>
      </c>
      <c r="C553" s="67">
        <v>0</v>
      </c>
      <c r="D553" s="20"/>
      <c r="E553" s="20"/>
      <c r="F553" s="20"/>
      <c r="G553" s="20"/>
    </row>
    <row r="554" spans="1:7" x14ac:dyDescent="0.2">
      <c r="A554" s="74" t="s">
        <v>427</v>
      </c>
      <c r="B554" s="57" t="s">
        <v>428</v>
      </c>
      <c r="C554" s="67">
        <v>0</v>
      </c>
      <c r="D554" s="20"/>
      <c r="E554" s="20"/>
      <c r="F554" s="20"/>
      <c r="G554" s="20"/>
    </row>
    <row r="555" spans="1:7" x14ac:dyDescent="0.2">
      <c r="A555" s="74" t="s">
        <v>429</v>
      </c>
      <c r="B555" s="57" t="s">
        <v>430</v>
      </c>
      <c r="C555" s="67">
        <v>0</v>
      </c>
      <c r="D555" s="20"/>
      <c r="E555" s="20"/>
      <c r="F555" s="20"/>
      <c r="G555" s="20"/>
    </row>
    <row r="556" spans="1:7" x14ac:dyDescent="0.2">
      <c r="A556" s="74" t="s">
        <v>431</v>
      </c>
      <c r="B556" s="57" t="s">
        <v>432</v>
      </c>
      <c r="C556" s="67">
        <v>0</v>
      </c>
      <c r="D556" s="20"/>
      <c r="E556" s="20"/>
      <c r="F556" s="20"/>
      <c r="G556" s="20"/>
    </row>
    <row r="557" spans="1:7" x14ac:dyDescent="0.2">
      <c r="A557" s="74" t="s">
        <v>433</v>
      </c>
      <c r="B557" s="57" t="s">
        <v>434</v>
      </c>
      <c r="C557" s="67">
        <v>0</v>
      </c>
      <c r="D557" s="20"/>
      <c r="E557" s="20"/>
      <c r="F557" s="20"/>
      <c r="G557" s="20"/>
    </row>
    <row r="558" spans="1:7" x14ac:dyDescent="0.2">
      <c r="A558" s="74" t="s">
        <v>435</v>
      </c>
      <c r="B558" s="57" t="s">
        <v>436</v>
      </c>
      <c r="C558" s="67">
        <v>0</v>
      </c>
      <c r="D558" s="20"/>
      <c r="E558" s="20"/>
      <c r="F558" s="20"/>
      <c r="G558" s="20"/>
    </row>
    <row r="559" spans="1:7" x14ac:dyDescent="0.2">
      <c r="A559" s="74" t="s">
        <v>437</v>
      </c>
      <c r="B559" s="57" t="s">
        <v>438</v>
      </c>
      <c r="C559" s="67">
        <v>0</v>
      </c>
      <c r="D559" s="20"/>
      <c r="E559" s="20"/>
      <c r="F559" s="20"/>
      <c r="G559" s="20"/>
    </row>
    <row r="560" spans="1:7" x14ac:dyDescent="0.2">
      <c r="A560" s="74" t="s">
        <v>439</v>
      </c>
      <c r="B560" s="66" t="s">
        <v>440</v>
      </c>
      <c r="C560" s="67">
        <v>0</v>
      </c>
      <c r="D560" s="20"/>
      <c r="E560" s="20"/>
      <c r="F560" s="20"/>
      <c r="G560" s="20"/>
    </row>
    <row r="561" spans="1:10" x14ac:dyDescent="0.2">
      <c r="A561" s="75"/>
      <c r="B561" s="68"/>
      <c r="C561" s="69"/>
      <c r="D561" s="20"/>
      <c r="E561" s="20"/>
      <c r="F561" s="20"/>
      <c r="G561" s="20"/>
    </row>
    <row r="562" spans="1:10" x14ac:dyDescent="0.2">
      <c r="A562" s="70" t="s">
        <v>441</v>
      </c>
      <c r="B562" s="71"/>
      <c r="C562" s="72">
        <f>SUM(C563:C569)</f>
        <v>0.66</v>
      </c>
      <c r="D562" s="20"/>
      <c r="E562" s="20"/>
      <c r="F562" s="20"/>
      <c r="G562" s="20"/>
    </row>
    <row r="563" spans="1:10" x14ac:dyDescent="0.2">
      <c r="A563" s="74" t="s">
        <v>442</v>
      </c>
      <c r="B563" s="57" t="s">
        <v>328</v>
      </c>
      <c r="C563" s="67">
        <v>0</v>
      </c>
      <c r="D563" s="20"/>
      <c r="E563" s="20"/>
      <c r="F563" s="20"/>
      <c r="G563" s="20"/>
    </row>
    <row r="564" spans="1:10" x14ac:dyDescent="0.2">
      <c r="A564" s="74" t="s">
        <v>443</v>
      </c>
      <c r="B564" s="57" t="s">
        <v>1</v>
      </c>
      <c r="C564" s="67">
        <v>0</v>
      </c>
      <c r="D564" s="20"/>
      <c r="E564" s="20"/>
      <c r="F564" s="20"/>
      <c r="G564" s="20"/>
    </row>
    <row r="565" spans="1:10" x14ac:dyDescent="0.2">
      <c r="A565" s="74" t="s">
        <v>444</v>
      </c>
      <c r="B565" s="57" t="s">
        <v>338</v>
      </c>
      <c r="C565" s="67">
        <v>0</v>
      </c>
      <c r="D565" s="20"/>
      <c r="E565" s="20"/>
      <c r="F565" s="20"/>
      <c r="G565" s="20"/>
    </row>
    <row r="566" spans="1:10" x14ac:dyDescent="0.2">
      <c r="A566" s="74" t="s">
        <v>445</v>
      </c>
      <c r="B566" s="57" t="s">
        <v>446</v>
      </c>
      <c r="C566" s="67">
        <v>0</v>
      </c>
      <c r="D566" s="20"/>
      <c r="E566" s="20"/>
      <c r="F566" s="20"/>
      <c r="G566" s="20"/>
    </row>
    <row r="567" spans="1:10" x14ac:dyDescent="0.2">
      <c r="A567" s="74" t="s">
        <v>447</v>
      </c>
      <c r="B567" s="57" t="s">
        <v>448</v>
      </c>
      <c r="C567" s="67">
        <v>0</v>
      </c>
      <c r="D567" s="20"/>
      <c r="E567" s="20"/>
      <c r="F567" s="20"/>
      <c r="G567" s="20"/>
    </row>
    <row r="568" spans="1:10" x14ac:dyDescent="0.2">
      <c r="A568" s="74" t="s">
        <v>449</v>
      </c>
      <c r="B568" s="57" t="s">
        <v>346</v>
      </c>
      <c r="C568" s="67">
        <v>0.66</v>
      </c>
      <c r="D568" s="20"/>
      <c r="E568" s="20"/>
      <c r="F568" s="20"/>
      <c r="G568" s="20"/>
    </row>
    <row r="569" spans="1:10" x14ac:dyDescent="0.2">
      <c r="A569" s="74" t="s">
        <v>450</v>
      </c>
      <c r="B569" s="66" t="s">
        <v>451</v>
      </c>
      <c r="C569" s="73">
        <v>0</v>
      </c>
      <c r="D569" s="20"/>
      <c r="E569" s="20"/>
      <c r="F569" s="20"/>
      <c r="G569" s="20"/>
    </row>
    <row r="570" spans="1:10" x14ac:dyDescent="0.2">
      <c r="A570" s="59"/>
      <c r="B570" s="62"/>
      <c r="C570" s="63"/>
      <c r="D570" s="20"/>
      <c r="E570" s="20"/>
      <c r="F570" s="20"/>
      <c r="G570" s="20"/>
    </row>
    <row r="571" spans="1:10" x14ac:dyDescent="0.2">
      <c r="A571" s="64" t="s">
        <v>5</v>
      </c>
      <c r="B571" s="34"/>
      <c r="C571" s="35">
        <f>C537-C539+C562</f>
        <v>28382432.239999998</v>
      </c>
      <c r="D571" s="20"/>
      <c r="E571" s="20"/>
      <c r="F571" s="20"/>
      <c r="G571" s="20"/>
    </row>
    <row r="573" spans="1:10" x14ac:dyDescent="0.2">
      <c r="A573" s="93" t="s">
        <v>516</v>
      </c>
      <c r="B573" s="94"/>
      <c r="C573" s="94"/>
      <c r="D573" s="94"/>
      <c r="E573" s="94"/>
      <c r="F573" s="94"/>
      <c r="G573" s="12" t="s">
        <v>474</v>
      </c>
      <c r="H573" s="13">
        <v>2022</v>
      </c>
      <c r="I573" s="80"/>
      <c r="J573" s="80"/>
    </row>
    <row r="574" spans="1:10" x14ac:dyDescent="0.2">
      <c r="A574" s="93" t="s">
        <v>485</v>
      </c>
      <c r="B574" s="94"/>
      <c r="C574" s="94"/>
      <c r="D574" s="94"/>
      <c r="E574" s="94"/>
      <c r="F574" s="94"/>
      <c r="G574" s="12" t="s">
        <v>475</v>
      </c>
      <c r="H574" s="13" t="s">
        <v>477</v>
      </c>
      <c r="I574" s="80"/>
      <c r="J574" s="80"/>
    </row>
    <row r="575" spans="1:10" x14ac:dyDescent="0.2">
      <c r="A575" s="95" t="s">
        <v>517</v>
      </c>
      <c r="B575" s="96"/>
      <c r="C575" s="96"/>
      <c r="D575" s="96"/>
      <c r="E575" s="96"/>
      <c r="F575" s="96"/>
      <c r="G575" s="12" t="s">
        <v>476</v>
      </c>
      <c r="H575" s="13">
        <v>1</v>
      </c>
      <c r="I575" s="80"/>
      <c r="J575" s="80"/>
    </row>
    <row r="576" spans="1:10" x14ac:dyDescent="0.2">
      <c r="A576" s="14" t="s">
        <v>83</v>
      </c>
      <c r="B576" s="15"/>
      <c r="C576" s="15"/>
      <c r="D576" s="15"/>
      <c r="E576" s="15"/>
      <c r="F576" s="15"/>
      <c r="G576" s="15"/>
      <c r="H576" s="15"/>
      <c r="I576" s="80"/>
      <c r="J576" s="80"/>
    </row>
    <row r="577" spans="1:10" x14ac:dyDescent="0.2">
      <c r="A577" s="80"/>
      <c r="B577" s="80"/>
      <c r="C577" s="80"/>
      <c r="D577" s="80"/>
      <c r="E577" s="80"/>
      <c r="F577" s="80"/>
      <c r="G577" s="80"/>
      <c r="H577" s="80"/>
      <c r="I577" s="80"/>
      <c r="J577" s="80"/>
    </row>
    <row r="578" spans="1:10" x14ac:dyDescent="0.2">
      <c r="A578" s="80"/>
      <c r="B578" s="80"/>
      <c r="C578" s="80"/>
      <c r="D578" s="80"/>
      <c r="E578" s="80"/>
      <c r="F578" s="80"/>
      <c r="G578" s="80"/>
      <c r="H578" s="80"/>
      <c r="I578" s="80"/>
      <c r="J578" s="80"/>
    </row>
    <row r="579" spans="1:10" x14ac:dyDescent="0.2">
      <c r="A579" s="16" t="s">
        <v>49</v>
      </c>
      <c r="B579" s="16" t="s">
        <v>378</v>
      </c>
      <c r="C579" s="16" t="s">
        <v>76</v>
      </c>
      <c r="D579" s="16" t="s">
        <v>379</v>
      </c>
      <c r="E579" s="16" t="s">
        <v>380</v>
      </c>
      <c r="F579" s="16" t="s">
        <v>75</v>
      </c>
      <c r="G579" s="16" t="s">
        <v>44</v>
      </c>
      <c r="H579" s="16" t="s">
        <v>78</v>
      </c>
      <c r="I579" s="16" t="s">
        <v>79</v>
      </c>
      <c r="J579" s="16" t="s">
        <v>80</v>
      </c>
    </row>
    <row r="580" spans="1:10" x14ac:dyDescent="0.2">
      <c r="A580" s="83">
        <v>7000</v>
      </c>
      <c r="B580" s="84" t="s">
        <v>45</v>
      </c>
      <c r="C580" s="84"/>
      <c r="D580" s="84"/>
      <c r="E580" s="84"/>
      <c r="F580" s="84"/>
      <c r="G580" s="84"/>
      <c r="H580" s="84"/>
      <c r="I580" s="84"/>
      <c r="J580" s="84"/>
    </row>
    <row r="581" spans="1:10" x14ac:dyDescent="0.2">
      <c r="A581" s="80">
        <v>7110</v>
      </c>
      <c r="B581" s="80" t="s">
        <v>44</v>
      </c>
      <c r="C581" s="82">
        <v>0</v>
      </c>
      <c r="D581" s="82">
        <v>0</v>
      </c>
      <c r="E581" s="82">
        <v>0</v>
      </c>
      <c r="F581" s="82">
        <f>C581+D581+E581</f>
        <v>0</v>
      </c>
      <c r="G581" s="80"/>
      <c r="H581" s="80"/>
      <c r="I581" s="80"/>
      <c r="J581" s="80"/>
    </row>
    <row r="582" spans="1:10" x14ac:dyDescent="0.2">
      <c r="A582" s="80">
        <v>7120</v>
      </c>
      <c r="B582" s="80" t="s">
        <v>43</v>
      </c>
      <c r="C582" s="82">
        <v>0</v>
      </c>
      <c r="D582" s="82">
        <v>0</v>
      </c>
      <c r="E582" s="82">
        <v>0</v>
      </c>
      <c r="F582" s="82">
        <f t="shared" ref="F582:F623" si="6">C582+D582+E582</f>
        <v>0</v>
      </c>
      <c r="G582" s="80"/>
      <c r="H582" s="80"/>
      <c r="I582" s="80"/>
      <c r="J582" s="80"/>
    </row>
    <row r="583" spans="1:10" x14ac:dyDescent="0.2">
      <c r="A583" s="80">
        <v>7130</v>
      </c>
      <c r="B583" s="80" t="s">
        <v>42</v>
      </c>
      <c r="C583" s="82">
        <v>0</v>
      </c>
      <c r="D583" s="82">
        <v>0</v>
      </c>
      <c r="E583" s="82">
        <v>0</v>
      </c>
      <c r="F583" s="82">
        <f t="shared" si="6"/>
        <v>0</v>
      </c>
      <c r="G583" s="80"/>
      <c r="H583" s="80"/>
      <c r="I583" s="80"/>
      <c r="J583" s="80"/>
    </row>
    <row r="584" spans="1:10" x14ac:dyDescent="0.2">
      <c r="A584" s="80">
        <v>7140</v>
      </c>
      <c r="B584" s="80" t="s">
        <v>41</v>
      </c>
      <c r="C584" s="82">
        <v>0</v>
      </c>
      <c r="D584" s="82">
        <v>0</v>
      </c>
      <c r="E584" s="82">
        <v>0</v>
      </c>
      <c r="F584" s="82">
        <f t="shared" si="6"/>
        <v>0</v>
      </c>
      <c r="G584" s="80"/>
      <c r="H584" s="80"/>
      <c r="I584" s="80"/>
      <c r="J584" s="80"/>
    </row>
    <row r="585" spans="1:10" x14ac:dyDescent="0.2">
      <c r="A585" s="80">
        <v>7150</v>
      </c>
      <c r="B585" s="80" t="s">
        <v>40</v>
      </c>
      <c r="C585" s="82">
        <v>0</v>
      </c>
      <c r="D585" s="82">
        <v>0</v>
      </c>
      <c r="E585" s="82">
        <v>0</v>
      </c>
      <c r="F585" s="82">
        <f t="shared" si="6"/>
        <v>0</v>
      </c>
      <c r="G585" s="80"/>
      <c r="H585" s="80"/>
      <c r="I585" s="80"/>
      <c r="J585" s="80"/>
    </row>
    <row r="586" spans="1:10" x14ac:dyDescent="0.2">
      <c r="A586" s="80">
        <v>7160</v>
      </c>
      <c r="B586" s="80" t="s">
        <v>39</v>
      </c>
      <c r="C586" s="82">
        <v>0</v>
      </c>
      <c r="D586" s="82">
        <v>0</v>
      </c>
      <c r="E586" s="82">
        <v>0</v>
      </c>
      <c r="F586" s="82">
        <f t="shared" si="6"/>
        <v>0</v>
      </c>
      <c r="G586" s="80"/>
      <c r="H586" s="80"/>
      <c r="I586" s="80"/>
      <c r="J586" s="80"/>
    </row>
    <row r="587" spans="1:10" x14ac:dyDescent="0.2">
      <c r="A587" s="80">
        <v>7210</v>
      </c>
      <c r="B587" s="80" t="s">
        <v>38</v>
      </c>
      <c r="C587" s="82">
        <v>0</v>
      </c>
      <c r="D587" s="82">
        <v>0</v>
      </c>
      <c r="E587" s="82">
        <v>0</v>
      </c>
      <c r="F587" s="82">
        <f t="shared" si="6"/>
        <v>0</v>
      </c>
      <c r="G587" s="80"/>
      <c r="H587" s="80"/>
      <c r="I587" s="80"/>
      <c r="J587" s="80"/>
    </row>
    <row r="588" spans="1:10" x14ac:dyDescent="0.2">
      <c r="A588" s="80">
        <v>7220</v>
      </c>
      <c r="B588" s="80" t="s">
        <v>37</v>
      </c>
      <c r="C588" s="82">
        <v>0</v>
      </c>
      <c r="D588" s="82">
        <v>0</v>
      </c>
      <c r="E588" s="82">
        <v>0</v>
      </c>
      <c r="F588" s="82">
        <f t="shared" si="6"/>
        <v>0</v>
      </c>
      <c r="G588" s="80"/>
      <c r="H588" s="80"/>
      <c r="I588" s="80"/>
      <c r="J588" s="80"/>
    </row>
    <row r="589" spans="1:10" x14ac:dyDescent="0.2">
      <c r="A589" s="80">
        <v>7230</v>
      </c>
      <c r="B589" s="80" t="s">
        <v>36</v>
      </c>
      <c r="C589" s="82">
        <v>0</v>
      </c>
      <c r="D589" s="82">
        <v>0</v>
      </c>
      <c r="E589" s="82">
        <v>0</v>
      </c>
      <c r="F589" s="82">
        <f t="shared" si="6"/>
        <v>0</v>
      </c>
      <c r="G589" s="80"/>
      <c r="H589" s="80"/>
      <c r="I589" s="80"/>
      <c r="J589" s="80"/>
    </row>
    <row r="590" spans="1:10" x14ac:dyDescent="0.2">
      <c r="A590" s="80">
        <v>7240</v>
      </c>
      <c r="B590" s="80" t="s">
        <v>35</v>
      </c>
      <c r="C590" s="82">
        <v>0</v>
      </c>
      <c r="D590" s="82">
        <v>0</v>
      </c>
      <c r="E590" s="82">
        <v>0</v>
      </c>
      <c r="F590" s="82">
        <f t="shared" si="6"/>
        <v>0</v>
      </c>
      <c r="G590" s="80"/>
      <c r="H590" s="80"/>
      <c r="I590" s="80"/>
      <c r="J590" s="80"/>
    </row>
    <row r="591" spans="1:10" x14ac:dyDescent="0.2">
      <c r="A591" s="80">
        <v>7250</v>
      </c>
      <c r="B591" s="80" t="s">
        <v>34</v>
      </c>
      <c r="C591" s="82">
        <v>0</v>
      </c>
      <c r="D591" s="82">
        <v>0</v>
      </c>
      <c r="E591" s="82">
        <v>0</v>
      </c>
      <c r="F591" s="82">
        <f t="shared" si="6"/>
        <v>0</v>
      </c>
      <c r="G591" s="80"/>
      <c r="H591" s="80"/>
      <c r="I591" s="80"/>
      <c r="J591" s="80"/>
    </row>
    <row r="592" spans="1:10" x14ac:dyDescent="0.2">
      <c r="A592" s="80">
        <v>7260</v>
      </c>
      <c r="B592" s="80" t="s">
        <v>33</v>
      </c>
      <c r="C592" s="82">
        <v>0</v>
      </c>
      <c r="D592" s="82">
        <v>0</v>
      </c>
      <c r="E592" s="82">
        <v>0</v>
      </c>
      <c r="F592" s="82">
        <f t="shared" si="6"/>
        <v>0</v>
      </c>
      <c r="G592" s="80"/>
      <c r="H592" s="80"/>
      <c r="I592" s="80"/>
      <c r="J592" s="80"/>
    </row>
    <row r="593" spans="1:10" x14ac:dyDescent="0.2">
      <c r="A593" s="80">
        <v>7310</v>
      </c>
      <c r="B593" s="80" t="s">
        <v>32</v>
      </c>
      <c r="C593" s="82">
        <v>0</v>
      </c>
      <c r="D593" s="82">
        <v>0</v>
      </c>
      <c r="E593" s="82">
        <v>0</v>
      </c>
      <c r="F593" s="82">
        <f t="shared" si="6"/>
        <v>0</v>
      </c>
      <c r="G593" s="80"/>
      <c r="H593" s="80"/>
      <c r="I593" s="80"/>
      <c r="J593" s="80"/>
    </row>
    <row r="594" spans="1:10" x14ac:dyDescent="0.2">
      <c r="A594" s="80">
        <v>7320</v>
      </c>
      <c r="B594" s="80" t="s">
        <v>31</v>
      </c>
      <c r="C594" s="82">
        <v>0</v>
      </c>
      <c r="D594" s="82">
        <v>0</v>
      </c>
      <c r="E594" s="82">
        <v>0</v>
      </c>
      <c r="F594" s="82">
        <f t="shared" si="6"/>
        <v>0</v>
      </c>
      <c r="G594" s="80"/>
      <c r="H594" s="80"/>
      <c r="I594" s="80"/>
      <c r="J594" s="80"/>
    </row>
    <row r="595" spans="1:10" x14ac:dyDescent="0.2">
      <c r="A595" s="80">
        <v>7330</v>
      </c>
      <c r="B595" s="80" t="s">
        <v>30</v>
      </c>
      <c r="C595" s="82">
        <v>0</v>
      </c>
      <c r="D595" s="82">
        <v>0</v>
      </c>
      <c r="E595" s="82">
        <v>0</v>
      </c>
      <c r="F595" s="82">
        <f t="shared" si="6"/>
        <v>0</v>
      </c>
      <c r="G595" s="80"/>
      <c r="H595" s="80"/>
      <c r="I595" s="80"/>
      <c r="J595" s="80"/>
    </row>
    <row r="596" spans="1:10" x14ac:dyDescent="0.2">
      <c r="A596" s="80">
        <v>7340</v>
      </c>
      <c r="B596" s="80" t="s">
        <v>29</v>
      </c>
      <c r="C596" s="82">
        <v>0</v>
      </c>
      <c r="D596" s="82">
        <v>0</v>
      </c>
      <c r="E596" s="82">
        <v>0</v>
      </c>
      <c r="F596" s="82">
        <f t="shared" si="6"/>
        <v>0</v>
      </c>
      <c r="G596" s="80"/>
      <c r="H596" s="80"/>
      <c r="I596" s="80"/>
      <c r="J596" s="80"/>
    </row>
    <row r="597" spans="1:10" x14ac:dyDescent="0.2">
      <c r="A597" s="80">
        <v>7350</v>
      </c>
      <c r="B597" s="80" t="s">
        <v>28</v>
      </c>
      <c r="C597" s="82">
        <v>0</v>
      </c>
      <c r="D597" s="82">
        <v>0</v>
      </c>
      <c r="E597" s="82">
        <v>0</v>
      </c>
      <c r="F597" s="82">
        <f t="shared" si="6"/>
        <v>0</v>
      </c>
      <c r="G597" s="80"/>
      <c r="H597" s="80"/>
      <c r="I597" s="80"/>
      <c r="J597" s="80"/>
    </row>
    <row r="598" spans="1:10" x14ac:dyDescent="0.2">
      <c r="A598" s="80">
        <v>7360</v>
      </c>
      <c r="B598" s="80" t="s">
        <v>27</v>
      </c>
      <c r="C598" s="82">
        <v>0</v>
      </c>
      <c r="D598" s="82">
        <v>0</v>
      </c>
      <c r="E598" s="82">
        <v>0</v>
      </c>
      <c r="F598" s="82">
        <f t="shared" si="6"/>
        <v>0</v>
      </c>
      <c r="G598" s="80"/>
      <c r="H598" s="80"/>
      <c r="I598" s="80"/>
      <c r="J598" s="80"/>
    </row>
    <row r="599" spans="1:10" x14ac:dyDescent="0.2">
      <c r="A599" s="80">
        <v>7410</v>
      </c>
      <c r="B599" s="80" t="s">
        <v>26</v>
      </c>
      <c r="C599" s="82">
        <v>0</v>
      </c>
      <c r="D599" s="82">
        <v>0</v>
      </c>
      <c r="E599" s="82">
        <v>0</v>
      </c>
      <c r="F599" s="82">
        <f t="shared" si="6"/>
        <v>0</v>
      </c>
      <c r="G599" s="80"/>
      <c r="H599" s="80"/>
      <c r="I599" s="80"/>
      <c r="J599" s="80"/>
    </row>
    <row r="600" spans="1:10" x14ac:dyDescent="0.2">
      <c r="A600" s="80">
        <v>7420</v>
      </c>
      <c r="B600" s="80" t="s">
        <v>25</v>
      </c>
      <c r="C600" s="82">
        <v>0</v>
      </c>
      <c r="D600" s="82">
        <v>0</v>
      </c>
      <c r="E600" s="82">
        <v>0</v>
      </c>
      <c r="F600" s="82">
        <f t="shared" si="6"/>
        <v>0</v>
      </c>
      <c r="G600" s="80"/>
      <c r="H600" s="80"/>
      <c r="I600" s="80"/>
      <c r="J600" s="80"/>
    </row>
    <row r="601" spans="1:10" x14ac:dyDescent="0.2">
      <c r="A601" s="80">
        <v>7510</v>
      </c>
      <c r="B601" s="80" t="s">
        <v>24</v>
      </c>
      <c r="C601" s="82">
        <v>0</v>
      </c>
      <c r="D601" s="82">
        <v>0</v>
      </c>
      <c r="E601" s="82">
        <v>0</v>
      </c>
      <c r="F601" s="82">
        <f t="shared" si="6"/>
        <v>0</v>
      </c>
      <c r="G601" s="80"/>
      <c r="H601" s="80"/>
      <c r="I601" s="80"/>
      <c r="J601" s="80"/>
    </row>
    <row r="602" spans="1:10" x14ac:dyDescent="0.2">
      <c r="A602" s="80">
        <v>7520</v>
      </c>
      <c r="B602" s="80" t="s">
        <v>23</v>
      </c>
      <c r="C602" s="82">
        <v>0</v>
      </c>
      <c r="D602" s="82">
        <v>0</v>
      </c>
      <c r="E602" s="82">
        <v>0</v>
      </c>
      <c r="F602" s="82">
        <f t="shared" si="6"/>
        <v>0</v>
      </c>
      <c r="G602" s="80"/>
      <c r="H602" s="80"/>
      <c r="I602" s="80"/>
      <c r="J602" s="80"/>
    </row>
    <row r="603" spans="1:10" x14ac:dyDescent="0.2">
      <c r="A603" s="80">
        <v>7610</v>
      </c>
      <c r="B603" s="80" t="s">
        <v>22</v>
      </c>
      <c r="C603" s="82">
        <v>0</v>
      </c>
      <c r="D603" s="82">
        <v>0</v>
      </c>
      <c r="E603" s="82">
        <v>0</v>
      </c>
      <c r="F603" s="82">
        <f t="shared" si="6"/>
        <v>0</v>
      </c>
      <c r="G603" s="80"/>
      <c r="H603" s="80"/>
      <c r="I603" s="80"/>
      <c r="J603" s="80"/>
    </row>
    <row r="604" spans="1:10" x14ac:dyDescent="0.2">
      <c r="A604" s="80">
        <v>7620</v>
      </c>
      <c r="B604" s="80" t="s">
        <v>21</v>
      </c>
      <c r="C604" s="82">
        <v>0</v>
      </c>
      <c r="D604" s="82">
        <v>0</v>
      </c>
      <c r="E604" s="82">
        <v>0</v>
      </c>
      <c r="F604" s="82">
        <f t="shared" si="6"/>
        <v>0</v>
      </c>
      <c r="G604" s="80"/>
      <c r="H604" s="80"/>
      <c r="I604" s="80"/>
      <c r="J604" s="80"/>
    </row>
    <row r="605" spans="1:10" x14ac:dyDescent="0.2">
      <c r="A605" s="80">
        <v>7630</v>
      </c>
      <c r="B605" s="80" t="s">
        <v>20</v>
      </c>
      <c r="C605" s="82">
        <v>0</v>
      </c>
      <c r="D605" s="82">
        <v>0</v>
      </c>
      <c r="E605" s="82">
        <v>0</v>
      </c>
      <c r="F605" s="82">
        <f t="shared" si="6"/>
        <v>0</v>
      </c>
      <c r="G605" s="80"/>
      <c r="H605" s="80"/>
      <c r="I605" s="80"/>
      <c r="J605" s="80"/>
    </row>
    <row r="606" spans="1:10" x14ac:dyDescent="0.2">
      <c r="A606" s="80">
        <v>7640</v>
      </c>
      <c r="B606" s="80" t="s">
        <v>19</v>
      </c>
      <c r="C606" s="82">
        <v>0</v>
      </c>
      <c r="D606" s="82">
        <v>0</v>
      </c>
      <c r="E606" s="82">
        <v>0</v>
      </c>
      <c r="F606" s="82">
        <f t="shared" si="6"/>
        <v>0</v>
      </c>
      <c r="G606" s="80"/>
      <c r="H606" s="80"/>
      <c r="I606" s="80"/>
      <c r="J606" s="80"/>
    </row>
    <row r="607" spans="1:10" x14ac:dyDescent="0.2">
      <c r="A607" s="80">
        <v>7911</v>
      </c>
      <c r="B607" s="80" t="s">
        <v>469</v>
      </c>
      <c r="C607" s="82">
        <v>0</v>
      </c>
      <c r="D607" s="82">
        <v>0</v>
      </c>
      <c r="E607" s="82">
        <v>0</v>
      </c>
      <c r="F607" s="82">
        <f t="shared" si="6"/>
        <v>0</v>
      </c>
      <c r="G607" s="80"/>
      <c r="H607" s="80"/>
      <c r="I607" s="80"/>
      <c r="J607" s="80"/>
    </row>
    <row r="608" spans="1:10" x14ac:dyDescent="0.2">
      <c r="A608" s="80">
        <v>7921</v>
      </c>
      <c r="B608" s="80" t="s">
        <v>470</v>
      </c>
      <c r="C608" s="82">
        <v>0</v>
      </c>
      <c r="D608" s="82">
        <v>0</v>
      </c>
      <c r="E608" s="82">
        <v>0</v>
      </c>
      <c r="F608" s="82">
        <f t="shared" si="6"/>
        <v>0</v>
      </c>
      <c r="G608" s="80"/>
      <c r="H608" s="80"/>
      <c r="I608" s="80"/>
      <c r="J608" s="80"/>
    </row>
    <row r="609" spans="1:10" x14ac:dyDescent="0.2">
      <c r="A609" s="80">
        <v>7931</v>
      </c>
      <c r="B609" s="80" t="s">
        <v>471</v>
      </c>
      <c r="C609" s="82">
        <v>0</v>
      </c>
      <c r="D609" s="82">
        <v>0</v>
      </c>
      <c r="E609" s="82">
        <v>0</v>
      </c>
      <c r="F609" s="82">
        <f t="shared" si="6"/>
        <v>0</v>
      </c>
      <c r="G609" s="80"/>
      <c r="H609" s="80"/>
      <c r="I609" s="80"/>
      <c r="J609" s="80"/>
    </row>
    <row r="610" spans="1:10" x14ac:dyDescent="0.2">
      <c r="A610" s="80">
        <v>7932</v>
      </c>
      <c r="B610" s="80" t="s">
        <v>472</v>
      </c>
      <c r="C610" s="82">
        <v>0</v>
      </c>
      <c r="D610" s="82">
        <v>0</v>
      </c>
      <c r="E610" s="82">
        <v>0</v>
      </c>
      <c r="F610" s="82">
        <f t="shared" si="6"/>
        <v>0</v>
      </c>
      <c r="G610" s="80"/>
      <c r="H610" s="80"/>
      <c r="I610" s="80"/>
      <c r="J610" s="80"/>
    </row>
    <row r="611" spans="1:10" x14ac:dyDescent="0.2">
      <c r="A611" s="83">
        <v>8000</v>
      </c>
      <c r="B611" s="84" t="s">
        <v>18</v>
      </c>
      <c r="C611" s="84"/>
      <c r="D611" s="84"/>
      <c r="E611" s="84"/>
      <c r="F611" s="84"/>
      <c r="G611" s="84"/>
      <c r="H611" s="84"/>
      <c r="I611" s="84"/>
      <c r="J611" s="84"/>
    </row>
    <row r="612" spans="1:10" x14ac:dyDescent="0.2">
      <c r="A612" s="80">
        <v>8110</v>
      </c>
      <c r="B612" s="80" t="s">
        <v>17</v>
      </c>
      <c r="C612" s="82">
        <v>0</v>
      </c>
      <c r="D612" s="82">
        <v>0</v>
      </c>
      <c r="E612" s="82">
        <v>0</v>
      </c>
      <c r="F612" s="82">
        <f t="shared" si="6"/>
        <v>0</v>
      </c>
      <c r="G612" s="80"/>
      <c r="H612" s="80"/>
      <c r="I612" s="80"/>
      <c r="J612" s="80"/>
    </row>
    <row r="613" spans="1:10" x14ac:dyDescent="0.2">
      <c r="A613" s="80">
        <v>8120</v>
      </c>
      <c r="B613" s="80" t="s">
        <v>16</v>
      </c>
      <c r="C613" s="82">
        <v>0</v>
      </c>
      <c r="D613" s="82">
        <v>0</v>
      </c>
      <c r="E613" s="82">
        <v>0</v>
      </c>
      <c r="F613" s="82">
        <f t="shared" si="6"/>
        <v>0</v>
      </c>
      <c r="G613" s="80"/>
      <c r="H613" s="80"/>
      <c r="I613" s="80"/>
      <c r="J613" s="80"/>
    </row>
    <row r="614" spans="1:10" x14ac:dyDescent="0.2">
      <c r="A614" s="80">
        <v>8130</v>
      </c>
      <c r="B614" s="80" t="s">
        <v>15</v>
      </c>
      <c r="C614" s="82">
        <v>0</v>
      </c>
      <c r="D614" s="82">
        <v>0</v>
      </c>
      <c r="E614" s="82">
        <v>0</v>
      </c>
      <c r="F614" s="82">
        <f t="shared" si="6"/>
        <v>0</v>
      </c>
      <c r="G614" s="80"/>
      <c r="H614" s="80"/>
      <c r="I614" s="80"/>
      <c r="J614" s="80"/>
    </row>
    <row r="615" spans="1:10" x14ac:dyDescent="0.2">
      <c r="A615" s="80">
        <v>8140</v>
      </c>
      <c r="B615" s="80" t="s">
        <v>14</v>
      </c>
      <c r="C615" s="82">
        <v>0</v>
      </c>
      <c r="D615" s="82">
        <v>0</v>
      </c>
      <c r="E615" s="82">
        <v>0</v>
      </c>
      <c r="F615" s="82">
        <f t="shared" si="6"/>
        <v>0</v>
      </c>
      <c r="G615" s="80"/>
      <c r="H615" s="80"/>
      <c r="I615" s="80"/>
      <c r="J615" s="80"/>
    </row>
    <row r="616" spans="1:10" x14ac:dyDescent="0.2">
      <c r="A616" s="80">
        <v>8150</v>
      </c>
      <c r="B616" s="80" t="s">
        <v>13</v>
      </c>
      <c r="C616" s="82">
        <v>0</v>
      </c>
      <c r="D616" s="82">
        <v>0</v>
      </c>
      <c r="E616" s="82">
        <v>0</v>
      </c>
      <c r="F616" s="82">
        <f t="shared" si="6"/>
        <v>0</v>
      </c>
      <c r="G616" s="80"/>
      <c r="H616" s="80"/>
      <c r="I616" s="80"/>
      <c r="J616" s="80"/>
    </row>
    <row r="617" spans="1:10" x14ac:dyDescent="0.2">
      <c r="A617" s="80">
        <v>8210</v>
      </c>
      <c r="B617" s="80" t="s">
        <v>12</v>
      </c>
      <c r="C617" s="82">
        <v>0</v>
      </c>
      <c r="D617" s="82">
        <v>0</v>
      </c>
      <c r="E617" s="82">
        <v>0</v>
      </c>
      <c r="F617" s="82">
        <f t="shared" si="6"/>
        <v>0</v>
      </c>
      <c r="G617" s="80"/>
      <c r="H617" s="80"/>
      <c r="I617" s="80"/>
      <c r="J617" s="80"/>
    </row>
    <row r="618" spans="1:10" x14ac:dyDescent="0.2">
      <c r="A618" s="80">
        <v>8220</v>
      </c>
      <c r="B618" s="80" t="s">
        <v>11</v>
      </c>
      <c r="C618" s="82">
        <v>0</v>
      </c>
      <c r="D618" s="82">
        <v>0</v>
      </c>
      <c r="E618" s="82">
        <v>0</v>
      </c>
      <c r="F618" s="82">
        <f t="shared" si="6"/>
        <v>0</v>
      </c>
      <c r="G618" s="80"/>
      <c r="H618" s="80"/>
      <c r="I618" s="80"/>
      <c r="J618" s="80"/>
    </row>
    <row r="619" spans="1:10" x14ac:dyDescent="0.2">
      <c r="A619" s="80">
        <v>8230</v>
      </c>
      <c r="B619" s="80" t="s">
        <v>10</v>
      </c>
      <c r="C619" s="82">
        <v>0</v>
      </c>
      <c r="D619" s="82">
        <v>0</v>
      </c>
      <c r="E619" s="82">
        <v>0</v>
      </c>
      <c r="F619" s="82">
        <f t="shared" si="6"/>
        <v>0</v>
      </c>
      <c r="G619" s="80"/>
      <c r="H619" s="80"/>
      <c r="I619" s="80"/>
      <c r="J619" s="80"/>
    </row>
    <row r="620" spans="1:10" x14ac:dyDescent="0.2">
      <c r="A620" s="80">
        <v>8240</v>
      </c>
      <c r="B620" s="80" t="s">
        <v>9</v>
      </c>
      <c r="C620" s="82">
        <v>0</v>
      </c>
      <c r="D620" s="82">
        <v>0</v>
      </c>
      <c r="E620" s="82">
        <v>0</v>
      </c>
      <c r="F620" s="82">
        <f t="shared" si="6"/>
        <v>0</v>
      </c>
      <c r="G620" s="80"/>
      <c r="H620" s="80"/>
      <c r="I620" s="80"/>
      <c r="J620" s="80"/>
    </row>
    <row r="621" spans="1:10" x14ac:dyDescent="0.2">
      <c r="A621" s="80">
        <v>8250</v>
      </c>
      <c r="B621" s="80" t="s">
        <v>8</v>
      </c>
      <c r="C621" s="82">
        <v>0</v>
      </c>
      <c r="D621" s="82">
        <v>0</v>
      </c>
      <c r="E621" s="82">
        <v>0</v>
      </c>
      <c r="F621" s="82">
        <f t="shared" si="6"/>
        <v>0</v>
      </c>
      <c r="G621" s="80"/>
      <c r="H621" s="80"/>
      <c r="I621" s="80"/>
      <c r="J621" s="80"/>
    </row>
    <row r="622" spans="1:10" x14ac:dyDescent="0.2">
      <c r="A622" s="80">
        <v>8260</v>
      </c>
      <c r="B622" s="80" t="s">
        <v>7</v>
      </c>
      <c r="C622" s="82">
        <v>0</v>
      </c>
      <c r="D622" s="82">
        <v>0</v>
      </c>
      <c r="E622" s="82">
        <v>0</v>
      </c>
      <c r="F622" s="82">
        <f t="shared" si="6"/>
        <v>0</v>
      </c>
      <c r="G622" s="80"/>
      <c r="H622" s="80"/>
      <c r="I622" s="80"/>
      <c r="J622" s="80"/>
    </row>
    <row r="623" spans="1:10" x14ac:dyDescent="0.2">
      <c r="A623" s="80">
        <v>8270</v>
      </c>
      <c r="B623" s="80" t="s">
        <v>6</v>
      </c>
      <c r="C623" s="82">
        <v>0</v>
      </c>
      <c r="D623" s="82">
        <v>0</v>
      </c>
      <c r="E623" s="82">
        <v>0</v>
      </c>
      <c r="F623" s="82">
        <f t="shared" si="6"/>
        <v>0</v>
      </c>
      <c r="G623" s="80"/>
      <c r="H623" s="80"/>
      <c r="I623" s="80"/>
      <c r="J623" s="80"/>
    </row>
  </sheetData>
  <sheetProtection formatCells="0" formatColumns="0" formatRows="0" insertColumns="0" insertRows="0" insertHyperlinks="0" deleteColumns="0" deleteRows="0" sort="0" autoFilter="0" pivotTables="0"/>
  <mergeCells count="23">
    <mergeCell ref="A1:F1"/>
    <mergeCell ref="A2:F2"/>
    <mergeCell ref="A3:F3"/>
    <mergeCell ref="A150:C150"/>
    <mergeCell ref="A151:C151"/>
    <mergeCell ref="A152:C152"/>
    <mergeCell ref="A370:C370"/>
    <mergeCell ref="A371:C371"/>
    <mergeCell ref="A372:C372"/>
    <mergeCell ref="A398:C398"/>
    <mergeCell ref="A399:C399"/>
    <mergeCell ref="A400:C400"/>
    <mergeCell ref="A512:C512"/>
    <mergeCell ref="A513:C513"/>
    <mergeCell ref="A514:C514"/>
    <mergeCell ref="A573:F573"/>
    <mergeCell ref="A574:F574"/>
    <mergeCell ref="A575:F575"/>
    <mergeCell ref="A515:C515"/>
    <mergeCell ref="A533:C533"/>
    <mergeCell ref="A534:C534"/>
    <mergeCell ref="A535:C535"/>
    <mergeCell ref="A536:C536"/>
  </mergeCells>
  <dataValidations disablePrompts="1" count="3">
    <dataValidation allowBlank="1" showInputMessage="1" showErrorMessage="1" prompt="Importe del trimestre anterior" sqref="D455 C445:C457 D445:D446"/>
    <dataValidation allowBlank="1" showInputMessage="1" showErrorMessage="1" prompt="Saldo al 31 de diciembre del año anterior que se presenta" sqref="D404 D443"/>
    <dataValidation allowBlank="1" showInputMessage="1" showErrorMessage="1" prompt="Importe final del periodo que corresponde la información financiera trimestral que se presenta." sqref="C416 C404 D456:D457 D447:D454 C443"/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2022-04-29T22:36:19Z</cp:lastPrinted>
  <dcterms:created xsi:type="dcterms:W3CDTF">2012-12-11T20:36:24Z</dcterms:created>
  <dcterms:modified xsi:type="dcterms:W3CDTF">2022-04-29T22:36:31Z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