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NOTAS" sheetId="1" r:id="rId1"/>
  </sheets>
  <externalReferences>
    <externalReference r:id="rId2"/>
  </externalReferences>
  <definedNames>
    <definedName name="_xlnm.Print_Area" localSheetId="0">NOTAS!$A$1:$F$571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5" i="1" l="1"/>
  <c r="A565" i="1"/>
  <c r="C564" i="1"/>
  <c r="A564" i="1"/>
  <c r="D552" i="1"/>
  <c r="C552" i="1"/>
  <c r="B552" i="1"/>
  <c r="D531" i="1"/>
  <c r="D540" i="1" s="1"/>
  <c r="D512" i="1"/>
  <c r="D498" i="1"/>
  <c r="D491" i="1"/>
  <c r="D504" i="1" s="1"/>
  <c r="D470" i="1"/>
  <c r="C470" i="1"/>
  <c r="B470" i="1"/>
  <c r="D434" i="1"/>
  <c r="C434" i="1"/>
  <c r="B434" i="1"/>
  <c r="D402" i="1"/>
  <c r="C402" i="1"/>
  <c r="B402" i="1"/>
  <c r="C378" i="1"/>
  <c r="B378" i="1"/>
  <c r="B290" i="1"/>
  <c r="B282" i="1"/>
  <c r="B251" i="1"/>
  <c r="B244" i="1"/>
  <c r="B237" i="1"/>
  <c r="B230" i="1"/>
  <c r="E222" i="1"/>
  <c r="D222" i="1"/>
  <c r="C222" i="1"/>
  <c r="B222" i="1"/>
  <c r="B183" i="1"/>
  <c r="B174" i="1"/>
  <c r="D167" i="1"/>
  <c r="C167" i="1"/>
  <c r="B167" i="1"/>
  <c r="D154" i="1"/>
  <c r="C154" i="1"/>
  <c r="B154" i="1"/>
  <c r="B78" i="1"/>
  <c r="B71" i="1"/>
  <c r="B61" i="1"/>
  <c r="E50" i="1"/>
  <c r="D50" i="1"/>
  <c r="C50" i="1"/>
  <c r="B50" i="1"/>
  <c r="D42" i="1"/>
  <c r="C42" i="1"/>
  <c r="B42" i="1"/>
  <c r="D31" i="1"/>
  <c r="B31" i="1"/>
</calcChain>
</file>

<file path=xl/sharedStrings.xml><?xml version="1.0" encoding="utf-8"?>
<sst xmlns="http://schemas.openxmlformats.org/spreadsheetml/2006/main" count="480" uniqueCount="393">
  <si>
    <t xml:space="preserve">NOTAS A LOS ESTADOS FINANCIEROS </t>
  </si>
  <si>
    <t>Al 30 de Junio del 2015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</si>
  <si>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</si>
  <si>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</si>
  <si>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</si>
  <si>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</si>
  <si>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</si>
  <si>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EQUVALENTES</t>
  </si>
  <si>
    <t>ESF-01 FONDOS C/INVERSIONES FINANCIERAS</t>
  </si>
  <si>
    <t>MONTO</t>
  </si>
  <si>
    <t>TIPO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</si>
  <si>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</si>
  <si>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</si>
  <si>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</si>
  <si>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</si>
  <si>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</si>
  <si>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</si>
  <si>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</si>
  <si>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</si>
  <si>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1121106003  BAJIO  0302258533911</t>
  </si>
  <si>
    <t>1121107002  SANTANDER 180000219825 PROFOCIE</t>
  </si>
  <si>
    <t>* DERECHOSA RECIBIR EFECTIVO Y EQUIVALENTES Y BIENES O SERVICIOS A RECIBIR</t>
  </si>
  <si>
    <t>ESF-02 INGRESOS P/RECUPERAR</t>
  </si>
  <si>
    <t>2014</t>
  </si>
  <si>
    <t>2013</t>
  </si>
  <si>
    <t>1122102001  CUENTAS POR COBRAR P</t>
  </si>
  <si>
    <t>ESF-03 DEUDORES P/RECUPERAR</t>
  </si>
  <si>
    <t>90 DIAS</t>
  </si>
  <si>
    <t>180 DIAS</t>
  </si>
  <si>
    <t>365 DIAS</t>
  </si>
  <si>
    <t>NO APLICA</t>
  </si>
  <si>
    <t>* BIENES DISPONIBLES PARA SU TRANSFORMACIÓN O CONSUMO.</t>
  </si>
  <si>
    <t>ESF-05 INVENTARIO Y ALMACENES</t>
  </si>
  <si>
    <t>METODO</t>
  </si>
  <si>
    <t>1141001001  ALMACEN GENERAL</t>
  </si>
  <si>
    <t>Costo Promedio</t>
  </si>
  <si>
    <t>1145400001  BIENES MUEBLES EN TRÁNSITO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</si>
  <si>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</si>
  <si>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</si>
  <si>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</si>
  <si>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</si>
  <si>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</si>
  <si>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ESF-07 PARTICIPACIONES Y APORT. 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</si>
  <si>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</si>
  <si>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</si>
  <si>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</si>
  <si>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</si>
  <si>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</si>
  <si>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</si>
  <si>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</si>
  <si>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</si>
  <si>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</si>
  <si>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</si>
  <si>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</si>
  <si>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</si>
  <si>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</si>
  <si>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</si>
  <si>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</si>
  <si>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</si>
  <si>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</si>
  <si>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</si>
  <si>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</si>
  <si>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</si>
  <si>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</si>
  <si>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</si>
  <si>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</si>
  <si>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</si>
  <si>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</si>
  <si>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</si>
  <si>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</si>
  <si>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</si>
  <si>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</si>
  <si>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</si>
  <si>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</si>
  <si>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</si>
  <si>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</si>
  <si>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</si>
  <si>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</si>
  <si>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</si>
  <si>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</si>
  <si>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</si>
  <si>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</si>
  <si>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</si>
  <si>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</si>
  <si>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</si>
  <si>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</si>
  <si>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</si>
  <si>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</si>
  <si>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</si>
  <si>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</si>
  <si>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</si>
  <si>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</si>
  <si>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</si>
  <si>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</si>
  <si>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</si>
  <si>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</si>
  <si>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</si>
  <si>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</si>
  <si>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</si>
  <si>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</si>
  <si>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</si>
  <si>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</si>
  <si>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</si>
  <si>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</si>
  <si>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</si>
  <si>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</si>
  <si>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</si>
  <si>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</si>
  <si>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</si>
  <si>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</si>
  <si>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</si>
  <si>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</si>
  <si>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</si>
  <si>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1265959101  AMORTIZACION SOFTWARE</t>
  </si>
  <si>
    <t>1265959901  AMORT. ACUM. DE OTRO</t>
  </si>
  <si>
    <t>ESF-09 INTANGIBLES Y DIFERIDOS</t>
  </si>
  <si>
    <t>1251059100  SOFTWARE</t>
  </si>
  <si>
    <t>1279005001  GASTOS DE INSTALACION</t>
  </si>
  <si>
    <t>ESF-10   ESTIMACIONES Y DETERIOROS</t>
  </si>
  <si>
    <t>ESF-11 OTROS ACTIVOS</t>
  </si>
  <si>
    <t>CARACTERÍSTICAS</t>
  </si>
  <si>
    <t>PASIVO</t>
  </si>
  <si>
    <t>ESF-12 CUENTAS Y DOC. POR PAGAR</t>
  </si>
  <si>
    <t>2111101001  SUELDOS POR PAGAR</t>
  </si>
  <si>
    <t>X</t>
  </si>
  <si>
    <t>2112101001  PROVEEDORES DE BIENES Y SERVICIOS</t>
  </si>
  <si>
    <t>2112101002  PADRON UNICO DE PROVEEDORES</t>
  </si>
  <si>
    <t>2112102001  PROVEEDORES EJE ANT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</si>
  <si>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</si>
  <si>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</si>
  <si>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</si>
  <si>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</si>
  <si>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</si>
  <si>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2117901003  COUTAS SINDICALES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</si>
  <si>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</si>
  <si>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</si>
  <si>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</si>
  <si>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</si>
  <si>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</si>
  <si>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</si>
  <si>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</si>
  <si>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</si>
  <si>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</si>
  <si>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</si>
  <si>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</si>
  <si>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</si>
  <si>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</si>
  <si>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</si>
  <si>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2119905001  ACREEDORES DIVERSOS</t>
  </si>
  <si>
    <t>2119905006  ACREEDORES VARIOS</t>
  </si>
  <si>
    <t>2119905007  DEP. PENDIENTES DE I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</si>
  <si>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</si>
  <si>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</si>
  <si>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</si>
  <si>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</si>
  <si>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</si>
  <si>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</si>
  <si>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</si>
  <si>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</si>
  <si>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</si>
  <si>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</si>
  <si>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</si>
  <si>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 POR ARRENDA., EXPLO</t>
  </si>
  <si>
    <t>4151510253  POR CONCEPTO DE RENT</t>
  </si>
  <si>
    <t>4159510701  POR CONCEPTO DE FICHAS</t>
  </si>
  <si>
    <t>4159510710  REEXPEDICION DE CREDENCIALES</t>
  </si>
  <si>
    <t>4159510713  EXPEDICION DE CREDENCIAL</t>
  </si>
  <si>
    <t>4159510715  GESTORIA DE TITULACIÓN</t>
  </si>
  <si>
    <t>4159511104  OTROS PRODUCTOS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</si>
  <si>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</si>
  <si>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</si>
  <si>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</si>
  <si>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</si>
  <si>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</si>
  <si>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</si>
  <si>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</si>
  <si>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</si>
  <si>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</si>
  <si>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</si>
  <si>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</si>
  <si>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</si>
  <si>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4221914000  AYUDAS Y SUBSIDIOS</t>
  </si>
  <si>
    <t>ERA-02 OTROS INGRESOS Y BENEFICIOS</t>
  </si>
  <si>
    <t>4311 Int.Ganados de Val.,Créditos, Bonos</t>
  </si>
  <si>
    <t>4399 Otros Ingresos y Beneficios Varios</t>
  </si>
  <si>
    <t>GASTOS Y OTRAS PÉRDIDAS</t>
  </si>
  <si>
    <t>ERA-03 GASTOS</t>
  </si>
  <si>
    <t>%GASTO</t>
  </si>
  <si>
    <t>EXPLICACION</t>
  </si>
  <si>
    <t>5111113000  SUELDOS BASE AL PERS</t>
  </si>
  <si>
    <t>5113131000  PRIMAS POR AÑOS DE S</t>
  </si>
  <si>
    <t>5113132000  PRIMAS DE VACAS., D</t>
  </si>
  <si>
    <t>5113134000  COMPENSACIONES</t>
  </si>
  <si>
    <t>5114141000  APORTACIONES DE SEGURIDAD SOCIAL</t>
  </si>
  <si>
    <t>5115151000  PRESTACIONES DE RETIRO</t>
  </si>
  <si>
    <t>5115154000  PRESTACIONES CONTRACTUALES</t>
  </si>
  <si>
    <t>5115159000  OTRAS PRESTACIONES S</t>
  </si>
  <si>
    <t>5121211000  MATERIALES Y ÚTILES DE OFICINA</t>
  </si>
  <si>
    <t>5121214000  MAT.,UTILES Y EQUIPO</t>
  </si>
  <si>
    <t>5121215000  MATERIAL IMPRESO E I</t>
  </si>
  <si>
    <t>5121216000  MATERIAL DE LIMPIEZA</t>
  </si>
  <si>
    <t>5121217000  MATERIALES Y ÚTILES DE ENSEÑANZA</t>
  </si>
  <si>
    <t>5122221000  ALIMENTACIÓN DE PERSONAS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</si>
  <si>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</si>
  <si>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</si>
  <si>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</si>
  <si>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</si>
  <si>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5125251000  SUSTANCIAS QUÍMICAS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</si>
  <si>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</si>
  <si>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</si>
  <si>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</si>
  <si>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</si>
  <si>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</si>
  <si>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</si>
  <si>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</si>
  <si>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</si>
  <si>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</si>
  <si>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5127274000  PRODUCTOS TEXTILES</t>
  </si>
  <si>
    <t>5129291000  HERRAMIENTAS MENORES</t>
  </si>
  <si>
    <t>5129292000  REFACCIONES, ACCESO</t>
  </si>
  <si>
    <t>5129294000  REFACCIONES Y ACCESO</t>
  </si>
  <si>
    <t>5129295000  REF. MÉD. Y LAB.</t>
  </si>
  <si>
    <t>5129296000  REF. EQ. TRANSP.</t>
  </si>
  <si>
    <t>5129298000  REF. MAQ. Y O. EQ.</t>
  </si>
  <si>
    <t>5131311000  SERVICIO DE ENERGÍA ELÉCTRICA</t>
  </si>
  <si>
    <t>5131312000  GAS</t>
  </si>
  <si>
    <t>5131313000  SERVICIO DE AGUA POTABLE</t>
  </si>
  <si>
    <t>5131314000  TELEFONÍA TRADICIONAL</t>
  </si>
  <si>
    <t>5131315000  TELEFONÍA CELULAR</t>
  </si>
  <si>
    <t>5131317000  SERV. ACCESO A INTE</t>
  </si>
  <si>
    <t>5131318000  SERVICIOS POSTALES Y TELEGRAFICOS</t>
  </si>
  <si>
    <t>5132325000  ARRENDAMIENTO DE EQU</t>
  </si>
  <si>
    <t>5132327000  ARRE. ACT. INTANG</t>
  </si>
  <si>
    <t>5132329000  OTROS ARRENDAMIENTOS</t>
  </si>
  <si>
    <t>5133332000  SERVS. DE DISEÑO, A</t>
  </si>
  <si>
    <t>5133333000  SERVS. CONSULT. ADM</t>
  </si>
  <si>
    <t>5133334000  CAPACITACIÓN</t>
  </si>
  <si>
    <t>5133335000  SERVICIOS DE INVESTI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</si>
  <si>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</si>
  <si>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</si>
  <si>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</si>
  <si>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</si>
  <si>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5134345000  SEGUROS DE BIENES PATRIMONIALES</t>
  </si>
  <si>
    <t>5135351000  CONSERV. Y MANTENIMI</t>
  </si>
  <si>
    <t>5135353000  INST., REPAR. Y MTT</t>
  </si>
  <si>
    <t>5135355000  REPAR. Y MTTO. DE EQ</t>
  </si>
  <si>
    <t>5135357000  INST., REP. Y MTTO.</t>
  </si>
  <si>
    <t>5135358000  SERVICIOS DE LIMPIEZ</t>
  </si>
  <si>
    <t>5135359000  SERVICIOS DE JARDINE</t>
  </si>
  <si>
    <t>5136361100  DIFUSION POR RADIO,</t>
  </si>
  <si>
    <t>5136361200  DIFUSION POR MEDIOS ALTERNATIVOS</t>
  </si>
  <si>
    <t>5137371000  PASAJES AEREOS</t>
  </si>
  <si>
    <t>5137372000  PASAJES TERRESTRES</t>
  </si>
  <si>
    <t>5137375000  VIATICOS EN EL PAIS</t>
  </si>
  <si>
    <t>5137376000  VIÁTICOS EN EL EXTRANJERO</t>
  </si>
  <si>
    <t>5137378000  SERVICIOS INTEGRALES</t>
  </si>
  <si>
    <t>5137379000  OT. SER. TRASLADO</t>
  </si>
  <si>
    <t>5138382000  GASTOS DE ORDEN SOCIAL Y CULTURAL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</si>
  <si>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</si>
  <si>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</si>
  <si>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</si>
  <si>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</si>
  <si>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</si>
  <si>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5242442000  BECAS O. AYUDA</t>
  </si>
  <si>
    <t>5593000002  DERECHOS EDUCATIVOS SUBSIDIADOS</t>
  </si>
  <si>
    <t>5599000006  Diferencia por Redondeo</t>
  </si>
  <si>
    <t>III) NOTAS AL ESTADO DE VARIACIÓN A LA HACIEDA PÚBLICA</t>
  </si>
  <si>
    <t>VHP-01 PATRIMONIO CONTRIBUIDO</t>
  </si>
  <si>
    <t>MODIFICACION</t>
  </si>
  <si>
    <t>3110000001  APORTACIONES</t>
  </si>
  <si>
    <t>3110000002  BAJA DE ACTIVO FIJO</t>
  </si>
  <si>
    <t>3110915000  BIENES MUEBLES E INMUEBLES</t>
  </si>
  <si>
    <t>3111825206  FAM EDU SUPERIOR OBRA PÚBLICA</t>
  </si>
  <si>
    <t>3111828005  FAFEF BIENES MUEBLES E INMUEBLES</t>
  </si>
  <si>
    <t>3113825005  FAM MUEBLES E INMUEB</t>
  </si>
  <si>
    <t>3113825006  FAM OBRA EJERCICIOS ANTERIORES</t>
  </si>
  <si>
    <t>3113825205  FAM EDU SUPERIOR BIE</t>
  </si>
  <si>
    <t>3113825206  FAM EDU SUPERIOR OBR</t>
  </si>
  <si>
    <t>3113828005  FAFEF BIENES MUEBLES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</si>
  <si>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</si>
  <si>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</si>
  <si>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</si>
  <si>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</si>
  <si>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</si>
  <si>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VHP-02 PATRIMONIO GENERADO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</si>
  <si>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</si>
  <si>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</si>
  <si>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</si>
  <si>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</si>
  <si>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</si>
  <si>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</si>
  <si>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</si>
  <si>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</si>
  <si>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</si>
  <si>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</si>
  <si>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</si>
  <si>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</si>
  <si>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</si>
  <si>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</si>
  <si>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</si>
  <si>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</si>
  <si>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</si>
  <si>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</si>
  <si>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</si>
  <si>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</si>
  <si>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</si>
  <si>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</si>
  <si>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</si>
  <si>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</si>
  <si>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IV) NOTAS AL ESTADO DE FLUJO DE EFECTIVO</t>
  </si>
  <si>
    <t>EFE-01 FLUJO DE EFECTIVO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</si>
  <si>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</si>
  <si>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</si>
  <si>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</si>
  <si>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</si>
  <si>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</si>
  <si>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</si>
  <si>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</si>
  <si>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</si>
  <si>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</si>
  <si>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</si>
  <si>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</si>
  <si>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</si>
  <si>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</si>
  <si>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</si>
  <si>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</si>
  <si>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</si>
  <si>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</si>
  <si>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</si>
  <si>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</si>
  <si>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</si>
  <si>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</si>
  <si>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</si>
  <si>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</si>
  <si>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</si>
  <si>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</si>
  <si>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</si>
  <si>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</si>
  <si>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EFE-02 ADQ. BIENES MUEBLES E INMUEBLES</t>
  </si>
  <si>
    <t>% SUB</t>
  </si>
  <si>
    <t>1241 Mobiliario y Equipo de Administraci</t>
  </si>
  <si>
    <t>1244 Equipo de Transporte</t>
  </si>
  <si>
    <t>=suma(B475:B481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</si>
  <si>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</si>
  <si>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</si>
  <si>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</si>
  <si>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diciembre de 2014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</si>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</sst>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;\-#,##0;&quot; &quot;"/>
    <numFmt numFmtId="166" formatCode="#,##0.000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Soberana Sans Light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2060"/>
      <name val="Arial"/>
      <family val="2"/>
    </font>
    <font>
      <b/>
      <sz val="9"/>
      <color rgb="FF0070C0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  <family val="2"/>
    </font>
    <font>
      <b/>
      <u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color theme="1"/>
      <name val="Soberana Sans Light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</cellStyleXfs>
  <cellXfs count="17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3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/>
    </xf>
    <xf numFmtId="0" fontId="6" fillId="3" borderId="2" xfId="0" applyFont="1" applyFill="1" applyBorder="1" applyAlignment="1"/>
    <xf numFmtId="0" fontId="6" fillId="3" borderId="2" xfId="0" applyNumberFormat="1" applyFont="1" applyFill="1" applyBorder="1" applyAlignment="1" applyProtection="1">
      <protection locked="0"/>
    </xf>
    <xf numFmtId="0" fontId="7" fillId="3" borderId="2" xfId="0" applyFont="1" applyFill="1" applyBorder="1"/>
    <xf numFmtId="0" fontId="8" fillId="3" borderId="2" xfId="0" applyFont="1" applyFill="1" applyBorder="1"/>
    <xf numFmtId="0" fontId="6" fillId="3" borderId="0" xfId="0" applyFont="1" applyFill="1" applyBorder="1" applyAlignment="1"/>
    <xf numFmtId="0" fontId="6" fillId="3" borderId="0" xfId="0" applyNumberFormat="1" applyFont="1" applyFill="1" applyBorder="1" applyAlignment="1" applyProtection="1">
      <protection locked="0"/>
    </xf>
    <xf numFmtId="0" fontId="7" fillId="3" borderId="0" xfId="0" applyFont="1" applyFill="1" applyBorder="1"/>
    <xf numFmtId="0" fontId="8" fillId="3" borderId="0" xfId="0" applyFont="1" applyFill="1" applyBorder="1"/>
    <xf numFmtId="0" fontId="9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6" fillId="3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3" fillId="3" borderId="0" xfId="0" applyFont="1" applyFill="1" applyBorder="1"/>
    <xf numFmtId="0" fontId="3" fillId="3" borderId="0" xfId="0" applyFont="1" applyFill="1" applyBorder="1"/>
    <xf numFmtId="0" fontId="14" fillId="3" borderId="0" xfId="0" applyFont="1" applyFill="1" applyBorder="1"/>
    <xf numFmtId="49" fontId="2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/>
    </xf>
    <xf numFmtId="164" fontId="15" fillId="3" borderId="4" xfId="0" applyNumberFormat="1" applyFont="1" applyFill="1" applyBorder="1"/>
    <xf numFmtId="49" fontId="2" fillId="3" borderId="5" xfId="0" applyNumberFormat="1" applyFont="1" applyFill="1" applyBorder="1" applyAlignment="1">
      <alignment horizontal="left"/>
    </xf>
    <xf numFmtId="164" fontId="15" fillId="3" borderId="5" xfId="0" applyNumberFormat="1" applyFont="1" applyFill="1" applyBorder="1"/>
    <xf numFmtId="49" fontId="2" fillId="3" borderId="6" xfId="0" applyNumberFormat="1" applyFont="1" applyFill="1" applyBorder="1" applyAlignment="1">
      <alignment horizontal="left"/>
    </xf>
    <xf numFmtId="164" fontId="15" fillId="3" borderId="6" xfId="0" applyNumberFormat="1" applyFont="1" applyFill="1" applyBorder="1"/>
    <xf numFmtId="43" fontId="2" fillId="2" borderId="3" xfId="1" applyFont="1" applyFill="1" applyBorder="1" applyAlignment="1">
      <alignment horizontal="center" vertical="center"/>
    </xf>
    <xf numFmtId="0" fontId="16" fillId="3" borderId="0" xfId="0" applyFont="1" applyFill="1" applyBorder="1"/>
    <xf numFmtId="164" fontId="3" fillId="3" borderId="5" xfId="0" applyNumberFormat="1" applyFont="1" applyFill="1" applyBorder="1"/>
    <xf numFmtId="164" fontId="3" fillId="3" borderId="6" xfId="0" applyNumberFormat="1" applyFont="1" applyFill="1" applyBorder="1"/>
    <xf numFmtId="49" fontId="2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164" fontId="15" fillId="3" borderId="0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164" fontId="15" fillId="3" borderId="8" xfId="0" applyNumberFormat="1" applyFont="1" applyFill="1" applyBorder="1"/>
    <xf numFmtId="49" fontId="2" fillId="3" borderId="9" xfId="0" applyNumberFormat="1" applyFont="1" applyFill="1" applyBorder="1" applyAlignment="1">
      <alignment horizontal="left"/>
    </xf>
    <xf numFmtId="164" fontId="15" fillId="3" borderId="2" xfId="0" applyNumberFormat="1" applyFont="1" applyFill="1" applyBorder="1"/>
    <xf numFmtId="164" fontId="15" fillId="3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3" borderId="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/>
    <xf numFmtId="164" fontId="3" fillId="3" borderId="4" xfId="0" applyNumberFormat="1" applyFont="1" applyFill="1" applyBorder="1"/>
    <xf numFmtId="165" fontId="3" fillId="3" borderId="5" xfId="0" applyNumberFormat="1" applyFont="1" applyFill="1" applyBorder="1"/>
    <xf numFmtId="165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14" fillId="2" borderId="4" xfId="2" applyFont="1" applyFill="1" applyBorder="1" applyAlignment="1">
      <alignment horizontal="left" vertical="center" wrapText="1"/>
    </xf>
    <xf numFmtId="4" fontId="14" fillId="2" borderId="4" xfId="3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" fontId="3" fillId="0" borderId="4" xfId="0" applyNumberFormat="1" applyFont="1" applyBorder="1" applyAlignment="1"/>
    <xf numFmtId="0" fontId="3" fillId="0" borderId="5" xfId="0" applyFont="1" applyFill="1" applyBorder="1" applyAlignment="1">
      <alignment wrapText="1"/>
    </xf>
    <xf numFmtId="4" fontId="3" fillId="0" borderId="5" xfId="3" applyNumberFormat="1" applyFont="1" applyBorder="1" applyAlignment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wrapText="1"/>
    </xf>
    <xf numFmtId="4" fontId="3" fillId="0" borderId="16" xfId="3" applyNumberFormat="1" applyFont="1" applyFill="1" applyBorder="1" applyAlignment="1">
      <alignment wrapText="1"/>
    </xf>
    <xf numFmtId="4" fontId="3" fillId="0" borderId="4" xfId="3" applyNumberFormat="1" applyFont="1" applyFill="1" applyBorder="1" applyAlignment="1">
      <alignment wrapText="1"/>
    </xf>
    <xf numFmtId="49" fontId="3" fillId="0" borderId="7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4" fontId="3" fillId="0" borderId="0" xfId="3" applyNumberFormat="1" applyFont="1" applyFill="1" applyBorder="1" applyAlignment="1">
      <alignment wrapText="1"/>
    </xf>
    <xf numFmtId="4" fontId="3" fillId="0" borderId="5" xfId="3" applyNumberFormat="1" applyFont="1" applyFill="1" applyBorder="1" applyAlignment="1">
      <alignment wrapText="1"/>
    </xf>
    <xf numFmtId="49" fontId="3" fillId="0" borderId="9" xfId="0" applyNumberFormat="1" applyFont="1" applyFill="1" applyBorder="1" applyAlignment="1">
      <alignment wrapText="1"/>
    </xf>
    <xf numFmtId="49" fontId="3" fillId="0" borderId="6" xfId="0" applyNumberFormat="1" applyFont="1" applyFill="1" applyBorder="1" applyAlignment="1">
      <alignment wrapText="1"/>
    </xf>
    <xf numFmtId="4" fontId="3" fillId="0" borderId="2" xfId="3" applyNumberFormat="1" applyFont="1" applyFill="1" applyBorder="1" applyAlignment="1">
      <alignment wrapText="1"/>
    </xf>
    <xf numFmtId="4" fontId="3" fillId="0" borderId="6" xfId="3" applyNumberFormat="1" applyFont="1" applyFill="1" applyBorder="1" applyAlignment="1">
      <alignment wrapText="1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3" fontId="3" fillId="0" borderId="5" xfId="1" applyFont="1" applyFill="1" applyBorder="1" applyAlignment="1">
      <alignment wrapText="1"/>
    </xf>
    <xf numFmtId="49" fontId="2" fillId="2" borderId="4" xfId="0" applyNumberFormat="1" applyFont="1" applyFill="1" applyBorder="1" applyAlignment="1">
      <alignment horizontal="center" vertical="center"/>
    </xf>
    <xf numFmtId="164" fontId="0" fillId="3" borderId="4" xfId="0" applyNumberFormat="1" applyFill="1" applyBorder="1"/>
    <xf numFmtId="49" fontId="19" fillId="3" borderId="5" xfId="0" applyNumberFormat="1" applyFont="1" applyFill="1" applyBorder="1" applyAlignment="1">
      <alignment horizontal="left"/>
    </xf>
    <xf numFmtId="164" fontId="0" fillId="3" borderId="5" xfId="0" applyNumberFormat="1" applyFill="1" applyBorder="1"/>
    <xf numFmtId="49" fontId="4" fillId="3" borderId="6" xfId="0" applyNumberFormat="1" applyFont="1" applyFill="1" applyBorder="1" applyAlignment="1">
      <alignment horizontal="left"/>
    </xf>
    <xf numFmtId="164" fontId="4" fillId="3" borderId="6" xfId="0" applyNumberFormat="1" applyFont="1" applyFill="1" applyBorder="1"/>
    <xf numFmtId="0" fontId="14" fillId="2" borderId="3" xfId="2" applyFont="1" applyFill="1" applyBorder="1" applyAlignment="1">
      <alignment horizontal="left" vertical="center" wrapText="1"/>
    </xf>
    <xf numFmtId="4" fontId="14" fillId="2" borderId="3" xfId="3" applyNumberFormat="1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164" fontId="0" fillId="3" borderId="17" xfId="0" applyNumberFormat="1" applyFill="1" applyBorder="1"/>
    <xf numFmtId="49" fontId="19" fillId="3" borderId="7" xfId="0" applyNumberFormat="1" applyFont="1" applyFill="1" applyBorder="1" applyAlignment="1">
      <alignment horizontal="left"/>
    </xf>
    <xf numFmtId="164" fontId="0" fillId="3" borderId="8" xfId="0" applyNumberFormat="1" applyFill="1" applyBorder="1"/>
    <xf numFmtId="164" fontId="0" fillId="3" borderId="6" xfId="0" applyNumberFormat="1" applyFill="1" applyBorder="1"/>
    <xf numFmtId="164" fontId="0" fillId="3" borderId="10" xfId="0" applyNumberFormat="1" applyFill="1" applyBorder="1"/>
    <xf numFmtId="43" fontId="2" fillId="2" borderId="12" xfId="1" applyFont="1" applyFill="1" applyBorder="1" applyAlignment="1">
      <alignment vertical="center"/>
    </xf>
    <xf numFmtId="43" fontId="2" fillId="2" borderId="13" xfId="1" applyFont="1" applyFill="1" applyBorder="1" applyAlignment="1">
      <alignment vertical="center"/>
    </xf>
    <xf numFmtId="0" fontId="0" fillId="3" borderId="0" xfId="0" applyFill="1"/>
    <xf numFmtId="0" fontId="14" fillId="2" borderId="3" xfId="2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left"/>
    </xf>
    <xf numFmtId="49" fontId="20" fillId="3" borderId="6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vertical="center"/>
    </xf>
    <xf numFmtId="164" fontId="0" fillId="3" borderId="0" xfId="0" applyNumberFormat="1" applyFill="1" applyBorder="1"/>
    <xf numFmtId="164" fontId="3" fillId="3" borderId="8" xfId="0" applyNumberFormat="1" applyFont="1" applyFill="1" applyBorder="1"/>
    <xf numFmtId="0" fontId="21" fillId="0" borderId="0" xfId="0" applyFont="1" applyAlignment="1">
      <alignment horizontal="center" wrapText="1"/>
    </xf>
    <xf numFmtId="0" fontId="7" fillId="0" borderId="0" xfId="0" applyFont="1"/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4" fontId="3" fillId="3" borderId="0" xfId="0" applyNumberFormat="1" applyFont="1" applyFill="1" applyBorder="1"/>
    <xf numFmtId="0" fontId="22" fillId="2" borderId="9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7" fillId="3" borderId="0" xfId="0" applyFont="1" applyFill="1"/>
    <xf numFmtId="4" fontId="22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Border="1"/>
    <xf numFmtId="0" fontId="22" fillId="0" borderId="3" xfId="0" applyFont="1" applyBorder="1" applyAlignment="1">
      <alignment vertical="center" wrapText="1"/>
    </xf>
    <xf numFmtId="43" fontId="7" fillId="0" borderId="3" xfId="1" applyFont="1" applyBorder="1"/>
    <xf numFmtId="43" fontId="23" fillId="0" borderId="3" xfId="1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43" fontId="24" fillId="0" borderId="3" xfId="1" applyFont="1" applyBorder="1" applyAlignment="1">
      <alignment horizontal="center" vertical="center"/>
    </xf>
    <xf numFmtId="43" fontId="23" fillId="3" borderId="0" xfId="1" applyFont="1" applyFill="1" applyAlignment="1">
      <alignment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43" fontId="7" fillId="3" borderId="0" xfId="1" applyFont="1" applyFill="1" applyBorder="1"/>
    <xf numFmtId="43" fontId="7" fillId="3" borderId="0" xfId="1" applyFont="1" applyFill="1"/>
    <xf numFmtId="0" fontId="24" fillId="0" borderId="11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43" fontId="23" fillId="3" borderId="0" xfId="1" applyFont="1" applyFill="1" applyAlignment="1">
      <alignment horizontal="center" vertical="center"/>
    </xf>
    <xf numFmtId="0" fontId="22" fillId="2" borderId="3" xfId="0" applyFont="1" applyFill="1" applyBorder="1" applyAlignment="1">
      <alignment vertical="center"/>
    </xf>
    <xf numFmtId="43" fontId="22" fillId="2" borderId="3" xfId="1" applyFont="1" applyFill="1" applyBorder="1" applyAlignment="1">
      <alignment horizontal="center" vertical="center"/>
    </xf>
    <xf numFmtId="4" fontId="22" fillId="2" borderId="3" xfId="0" applyNumberFormat="1" applyFont="1" applyFill="1" applyBorder="1" applyAlignment="1">
      <alignment horizontal="right" vertical="center"/>
    </xf>
    <xf numFmtId="0" fontId="22" fillId="0" borderId="3" xfId="0" applyFont="1" applyBorder="1" applyAlignment="1">
      <alignment vertical="center"/>
    </xf>
    <xf numFmtId="0" fontId="7" fillId="0" borderId="3" xfId="0" applyFont="1" applyBorder="1"/>
    <xf numFmtId="43" fontId="22" fillId="0" borderId="3" xfId="1" applyFont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4" fontId="3" fillId="3" borderId="0" xfId="0" applyNumberFormat="1" applyFont="1" applyFill="1"/>
    <xf numFmtId="0" fontId="25" fillId="0" borderId="0" xfId="0" applyFont="1"/>
    <xf numFmtId="0" fontId="24" fillId="0" borderId="1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2" fillId="2" borderId="3" xfId="0" applyFont="1" applyFill="1" applyBorder="1" applyAlignment="1">
      <alignment vertical="center"/>
    </xf>
    <xf numFmtId="43" fontId="3" fillId="3" borderId="0" xfId="1" applyNumberFormat="1" applyFont="1" applyFill="1" applyBorder="1"/>
    <xf numFmtId="166" fontId="3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165" fontId="0" fillId="3" borderId="17" xfId="0" applyNumberFormat="1" applyFill="1" applyBorder="1"/>
    <xf numFmtId="165" fontId="26" fillId="3" borderId="8" xfId="0" applyNumberFormat="1" applyFont="1" applyFill="1" applyBorder="1"/>
    <xf numFmtId="164" fontId="26" fillId="3" borderId="8" xfId="0" applyNumberFormat="1" applyFont="1" applyFill="1" applyBorder="1"/>
    <xf numFmtId="165" fontId="4" fillId="3" borderId="10" xfId="0" applyNumberFormat="1" applyFont="1" applyFill="1" applyBorder="1"/>
    <xf numFmtId="164" fontId="4" fillId="3" borderId="10" xfId="0" applyNumberFormat="1" applyFont="1" applyFill="1" applyBorder="1"/>
    <xf numFmtId="0" fontId="7" fillId="0" borderId="2" xfId="0" applyFont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B33" t="str">
            <v>Jesús María Contreras Esparza</v>
          </cell>
          <cell r="D33" t="str">
            <v>Daniel Rocha Gutíerrez</v>
          </cell>
        </row>
        <row r="34">
          <cell r="B34" t="str">
            <v>Rector</v>
          </cell>
          <cell r="D34" t="str">
            <v>Secretarío de Administración y Finanzas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4"/>
  <sheetViews>
    <sheetView showGridLines="0" tabSelected="1" workbookViewId="0">
      <selection activeCell="A3" sqref="A3:F3"/>
    </sheetView>
  </sheetViews>
  <sheetFormatPr baseColWidth="10" defaultColWidth="11.375" defaultRowHeight="11.25"/>
  <cols>
    <col min="1" max="1" width="55.125" style="4" bestFit="1" customWidth="1"/>
    <col min="2" max="2" width="16.375" style="4" bestFit="1" customWidth="1"/>
    <col min="3" max="3" width="17.125" style="4" customWidth="1"/>
    <col min="4" max="4" width="19.125" style="4" customWidth="1"/>
    <col min="5" max="5" width="17.125" style="4" customWidth="1"/>
    <col min="6" max="6" width="14.875" style="4" bestFit="1" customWidth="1"/>
    <col min="7" max="16384" width="11.375" style="4"/>
  </cols>
  <sheetData>
    <row r="1" spans="1:6" ht="4.5" customHeight="1">
      <c r="A1" s="1"/>
      <c r="B1" s="2"/>
      <c r="C1" s="2"/>
      <c r="D1" s="2"/>
      <c r="E1" s="2"/>
      <c r="F1" s="3"/>
    </row>
    <row r="2" spans="1:6" ht="12.75">
      <c r="A2" s="5" t="s">
        <v>0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15">
      <c r="A4" s="7"/>
      <c r="B4"/>
      <c r="C4" s="8"/>
      <c r="D4" s="8"/>
      <c r="E4" s="8"/>
    </row>
    <row r="5" spans="1:6" ht="12">
      <c r="A5" s="9" t="s">
        <v>2</v>
      </c>
      <c r="B5" s="10" t="s">
        <v>3</v>
      </c>
      <c r="C5" s="11"/>
      <c r="D5" s="12"/>
      <c r="E5" s="13"/>
    </row>
    <row r="6" spans="1:6" ht="12">
      <c r="A6" s="9"/>
      <c r="B6" s="14"/>
      <c r="C6" s="15"/>
      <c r="D6" s="16"/>
      <c r="E6" s="17"/>
    </row>
    <row r="7" spans="1:6" ht="12">
      <c r="A7" s="9"/>
      <c r="B7" s="14"/>
      <c r="C7" s="15"/>
      <c r="D7" s="16"/>
      <c r="E7" s="17"/>
    </row>
    <row r="8" spans="1:6" ht="12.75">
      <c r="A8" s="18" t="s">
        <v>4</v>
      </c>
      <c r="B8" s="18"/>
      <c r="C8" s="18"/>
      <c r="D8" s="18"/>
      <c r="E8" s="18"/>
    </row>
    <row r="9" spans="1:6" ht="12">
      <c r="A9" s="19"/>
      <c r="B9" s="14"/>
      <c r="C9" s="15"/>
      <c r="D9" s="16"/>
      <c r="E9" s="17"/>
    </row>
    <row r="10" spans="1:6" ht="12.75">
      <c r="A10" s="20" t="s">
        <v>5</v>
      </c>
      <c r="B10" s="21"/>
      <c r="C10" s="22"/>
      <c r="D10" s="8"/>
      <c r="E10" s="8"/>
    </row>
    <row r="11" spans="1:6" ht="14.25">
      <c r="A11" s="23"/>
      <c r="B11"/>
      <c r="C11" s="8"/>
      <c r="D11" s="8"/>
      <c r="E11" s="8"/>
    </row>
    <row r="12" spans="1:6" ht="14.25">
      <c r="A12" s="24" t="s">
        <v>6</v>
      </c>
      <c r="B12"/>
      <c r="C12" s="8"/>
      <c r="D12" s="8"/>
      <c r="E12" s="8"/>
    </row>
    <row r="13" spans="1:6" ht="14.25">
      <c r="B13"/>
    </row>
    <row r="14" spans="1:6" ht="12">
      <c r="A14" s="25" t="s">
        <v>7</v>
      </c>
      <c r="B14" s="26"/>
      <c r="C14" s="26"/>
      <c r="D14" s="26"/>
    </row>
    <row r="15" spans="1:6">
      <c r="A15" s="27"/>
      <c r="B15" s="26"/>
      <c r="C15" s="26"/>
      <c r="D15" s="26"/>
    </row>
    <row r="16" spans="1:6" ht="20.25" customHeight="1">
      <c r="A16" s="28" t="s">
        <v>8</v>
      </c>
      <c r="B16" s="29" t="s">
        <v>9</v>
      </c>
      <c r="C16" s="29" t="s">
        <v>10</v>
      </c>
      <c r="D16" s="29" t="s">
        <v>11</v>
      </c>
    </row>
    <row r="17" spans="1:4">
      <c r="A17" s="30"/>
      <c r="B17" s="31"/>
      <c r="C17" s="31">
        <v>0</v>
      </c>
      <c r="D17" s="31">
        <v>0</v>
      </c>
    </row>
    <row r="18" spans="1:4">
      <c r="A18" s="32" t="s">
        <v>12</v>
      </c>
      <c r="B18" s="33">
        <v>14893735.550000001</v>
      </c>
      <c r="C18" s="33"/>
      <c r="D18" s="33"/>
    </row>
    <row r="19" spans="1:4">
      <c r="A19" s="32" t="s">
        <v>13</v>
      </c>
      <c r="B19" s="33">
        <v>424281.84</v>
      </c>
      <c r="C19" s="33"/>
      <c r="D19" s="33"/>
    </row>
    <row r="20" spans="1:4">
      <c r="A20" s="32" t="s">
        <v>14</v>
      </c>
      <c r="B20" s="33">
        <v>6528589.4900000002</v>
      </c>
      <c r="C20" s="33"/>
      <c r="D20" s="33"/>
    </row>
    <row r="21" spans="1:4">
      <c r="A21" s="32" t="s">
        <v>15</v>
      </c>
      <c r="B21" s="33">
        <v>3402463.77</v>
      </c>
      <c r="C21" s="33"/>
      <c r="D21" s="33"/>
    </row>
    <row r="22" spans="1:4">
      <c r="A22" s="32" t="s">
        <v>16</v>
      </c>
      <c r="B22" s="33">
        <v>6580157.1699999999</v>
      </c>
      <c r="C22" s="33"/>
      <c r="D22" s="33"/>
    </row>
    <row r="23" spans="1:4">
      <c r="A23" s="32" t="s">
        <v>17</v>
      </c>
      <c r="B23" s="33">
        <v>3526602.54</v>
      </c>
      <c r="C23" s="33"/>
      <c r="D23" s="33"/>
    </row>
    <row r="24" spans="1:4">
      <c r="A24" s="32" t="s">
        <v>18</v>
      </c>
      <c r="B24" s="33">
        <v>1386687.34</v>
      </c>
      <c r="C24" s="33"/>
      <c r="D24" s="33"/>
    </row>
    <row r="25" spans="1:4">
      <c r="A25" s="32" t="s">
        <v>19</v>
      </c>
      <c r="B25" s="33">
        <v>24204557.649999999</v>
      </c>
      <c r="C25" s="33"/>
      <c r="D25" s="33"/>
    </row>
    <row r="26" spans="1:4">
      <c r="A26" s="32" t="s">
        <v>20</v>
      </c>
      <c r="B26" s="33">
        <v>29193.8</v>
      </c>
      <c r="C26" s="33"/>
      <c r="D26" s="33"/>
    </row>
    <row r="27" spans="1:4">
      <c r="A27" s="32"/>
      <c r="B27" s="33"/>
      <c r="C27" s="33">
        <v>0</v>
      </c>
      <c r="D27" s="33">
        <v>0</v>
      </c>
    </row>
    <row r="28" spans="1:4">
      <c r="A28" s="32"/>
      <c r="B28" s="33"/>
      <c r="C28" s="33">
        <v>0</v>
      </c>
      <c r="D28" s="33">
        <v>0</v>
      </c>
    </row>
    <row r="29" spans="1:4">
      <c r="A29" s="32"/>
      <c r="B29" s="33"/>
      <c r="C29" s="33">
        <v>0</v>
      </c>
      <c r="D29" s="33">
        <v>0</v>
      </c>
    </row>
    <row r="30" spans="1:4">
      <c r="A30" s="34"/>
      <c r="B30" s="35"/>
      <c r="C30" s="35">
        <v>0</v>
      </c>
      <c r="D30" s="35">
        <v>0</v>
      </c>
    </row>
    <row r="31" spans="1:4">
      <c r="A31" s="27"/>
      <c r="B31" s="36">
        <f>SUM(B17:B30)</f>
        <v>60976269.149999999</v>
      </c>
      <c r="C31" s="29"/>
      <c r="D31" s="29">
        <f>SUM(D17:D30)</f>
        <v>0</v>
      </c>
    </row>
    <row r="32" spans="1:4">
      <c r="A32" s="27"/>
      <c r="B32" s="26"/>
      <c r="C32" s="26"/>
      <c r="D32" s="26"/>
    </row>
    <row r="33" spans="1:5">
      <c r="A33" s="27"/>
      <c r="B33" s="26"/>
      <c r="C33" s="26"/>
      <c r="D33" s="26"/>
    </row>
    <row r="34" spans="1:5" ht="12">
      <c r="A34" s="25" t="s">
        <v>21</v>
      </c>
      <c r="B34" s="37"/>
      <c r="C34" s="26"/>
      <c r="D34" s="26"/>
    </row>
    <row r="36" spans="1:5" ht="18.75" customHeight="1">
      <c r="A36" s="28" t="s">
        <v>22</v>
      </c>
      <c r="B36" s="29" t="s">
        <v>9</v>
      </c>
      <c r="C36" s="29" t="s">
        <v>23</v>
      </c>
      <c r="D36" s="29" t="s">
        <v>24</v>
      </c>
    </row>
    <row r="37" spans="1:5">
      <c r="A37" s="32"/>
      <c r="B37" s="38"/>
      <c r="C37" s="38"/>
      <c r="D37" s="38"/>
    </row>
    <row r="38" spans="1:5">
      <c r="A38" s="32" t="s">
        <v>25</v>
      </c>
      <c r="B38" s="38">
        <v>1812198.15</v>
      </c>
      <c r="C38" s="38">
        <v>2483526.0099999998</v>
      </c>
      <c r="D38" s="38">
        <v>802750.61</v>
      </c>
    </row>
    <row r="39" spans="1:5" ht="14.25" customHeight="1">
      <c r="A39" s="32"/>
      <c r="B39" s="38"/>
      <c r="C39" s="38"/>
      <c r="D39" s="38"/>
    </row>
    <row r="40" spans="1:5" ht="14.25" customHeight="1">
      <c r="A40" s="32"/>
      <c r="B40" s="38"/>
      <c r="C40" s="38"/>
      <c r="D40" s="38"/>
    </row>
    <row r="41" spans="1:5" ht="14.25" customHeight="1">
      <c r="A41" s="34"/>
      <c r="B41" s="39"/>
      <c r="C41" s="39"/>
      <c r="D41" s="39"/>
    </row>
    <row r="42" spans="1:5" ht="14.25" customHeight="1">
      <c r="B42" s="36">
        <f>SUM(B37:B41)</f>
        <v>1812198.15</v>
      </c>
      <c r="C42" s="36">
        <f>SUM(C37:C41)</f>
        <v>2483526.0099999998</v>
      </c>
      <c r="D42" s="36">
        <f>SUM(D37:D41)</f>
        <v>802750.61</v>
      </c>
    </row>
    <row r="43" spans="1:5" ht="14.25" customHeight="1">
      <c r="B43" s="40"/>
      <c r="C43" s="40"/>
      <c r="D43" s="40"/>
    </row>
    <row r="44" spans="1:5" ht="14.25" customHeight="1"/>
    <row r="45" spans="1:5" ht="23.25" customHeight="1">
      <c r="A45" s="28" t="s">
        <v>26</v>
      </c>
      <c r="B45" s="29" t="s">
        <v>9</v>
      </c>
      <c r="C45" s="29" t="s">
        <v>27</v>
      </c>
      <c r="D45" s="29" t="s">
        <v>28</v>
      </c>
      <c r="E45" s="29" t="s">
        <v>29</v>
      </c>
    </row>
    <row r="46" spans="1:5" ht="14.25" customHeight="1">
      <c r="A46" s="32"/>
      <c r="B46" s="38"/>
      <c r="C46" s="38"/>
      <c r="D46" s="38"/>
      <c r="E46" s="38"/>
    </row>
    <row r="47" spans="1:5" ht="14.25" customHeight="1">
      <c r="A47" s="32" t="s">
        <v>30</v>
      </c>
      <c r="B47" s="38"/>
      <c r="C47" s="38"/>
      <c r="D47" s="38"/>
      <c r="E47" s="38"/>
    </row>
    <row r="48" spans="1:5" ht="14.25" customHeight="1">
      <c r="A48" s="32"/>
      <c r="B48" s="38"/>
      <c r="C48" s="38"/>
      <c r="D48" s="38"/>
      <c r="E48" s="38"/>
    </row>
    <row r="49" spans="1:5" ht="14.25" customHeight="1">
      <c r="A49" s="34"/>
      <c r="B49" s="39"/>
      <c r="C49" s="39"/>
      <c r="D49" s="39"/>
      <c r="E49" s="39"/>
    </row>
    <row r="50" spans="1:5" ht="14.25" customHeight="1">
      <c r="B50" s="29">
        <f>SUM(B45:B49)</f>
        <v>0</v>
      </c>
      <c r="C50" s="29">
        <f>SUM(C45:C49)</f>
        <v>0</v>
      </c>
      <c r="D50" s="29">
        <f>SUM(D45:D49)</f>
        <v>0</v>
      </c>
      <c r="E50" s="29">
        <f>SUM(E45:E49)</f>
        <v>0</v>
      </c>
    </row>
    <row r="51" spans="1:5" ht="14.25" customHeight="1"/>
    <row r="52" spans="1:5" ht="14.25" customHeight="1"/>
    <row r="53" spans="1:5" ht="14.25" customHeight="1">
      <c r="A53" s="25" t="s">
        <v>31</v>
      </c>
    </row>
    <row r="54" spans="1:5" ht="14.25" customHeight="1">
      <c r="A54" s="41"/>
    </row>
    <row r="55" spans="1:5" ht="24" customHeight="1">
      <c r="A55" s="28" t="s">
        <v>32</v>
      </c>
      <c r="B55" s="29" t="s">
        <v>9</v>
      </c>
      <c r="C55" s="29" t="s">
        <v>33</v>
      </c>
    </row>
    <row r="56" spans="1:5" ht="14.25" customHeight="1">
      <c r="A56" s="30"/>
      <c r="B56" s="31"/>
      <c r="C56" s="31">
        <v>0</v>
      </c>
    </row>
    <row r="57" spans="1:5" ht="14.25" customHeight="1">
      <c r="A57" s="32" t="s">
        <v>34</v>
      </c>
      <c r="B57" s="33">
        <v>865.89</v>
      </c>
      <c r="C57" s="33" t="s">
        <v>35</v>
      </c>
    </row>
    <row r="58" spans="1:5" ht="14.25" customHeight="1">
      <c r="A58" s="32" t="s">
        <v>36</v>
      </c>
      <c r="B58" s="33">
        <v>238922.23</v>
      </c>
      <c r="C58" s="33" t="s">
        <v>35</v>
      </c>
    </row>
    <row r="59" spans="1:5" ht="14.25" customHeight="1">
      <c r="A59" s="32"/>
      <c r="B59" s="33"/>
      <c r="C59" s="33"/>
    </row>
    <row r="60" spans="1:5" ht="14.25" customHeight="1">
      <c r="A60" s="34"/>
      <c r="B60" s="35"/>
      <c r="C60" s="35">
        <v>0</v>
      </c>
    </row>
    <row r="61" spans="1:5" ht="14.25" customHeight="1">
      <c r="A61" s="42"/>
      <c r="B61" s="36">
        <f>SUM(B55:B60)</f>
        <v>239788.12000000002</v>
      </c>
      <c r="C61" s="29"/>
    </row>
    <row r="62" spans="1:5" ht="14.25" customHeight="1">
      <c r="A62" s="42"/>
      <c r="B62" s="43"/>
      <c r="C62" s="43"/>
    </row>
    <row r="63" spans="1:5" ht="14.25" customHeight="1"/>
    <row r="64" spans="1:5" ht="14.25" customHeight="1">
      <c r="A64" s="25" t="s">
        <v>37</v>
      </c>
    </row>
    <row r="65" spans="1:6" ht="14.25" customHeight="1">
      <c r="A65" s="41"/>
    </row>
    <row r="66" spans="1:6" ht="27.75" customHeight="1">
      <c r="A66" s="28" t="s">
        <v>38</v>
      </c>
      <c r="B66" s="29" t="s">
        <v>9</v>
      </c>
      <c r="C66" s="29" t="s">
        <v>10</v>
      </c>
      <c r="D66" s="29" t="s">
        <v>39</v>
      </c>
      <c r="E66" s="44" t="s">
        <v>40</v>
      </c>
      <c r="F66" s="29" t="s">
        <v>41</v>
      </c>
    </row>
    <row r="67" spans="1:6" ht="14.25" customHeight="1">
      <c r="A67" s="45"/>
      <c r="B67" s="43"/>
      <c r="C67" s="43">
        <v>0</v>
      </c>
      <c r="D67" s="43">
        <v>0</v>
      </c>
      <c r="E67" s="43">
        <v>0</v>
      </c>
      <c r="F67" s="46">
        <v>0</v>
      </c>
    </row>
    <row r="68" spans="1:6" ht="14.25" customHeight="1">
      <c r="A68" s="45" t="s">
        <v>30</v>
      </c>
      <c r="B68" s="43"/>
      <c r="C68" s="43">
        <v>0</v>
      </c>
      <c r="D68" s="43">
        <v>0</v>
      </c>
      <c r="E68" s="43">
        <v>0</v>
      </c>
      <c r="F68" s="46">
        <v>0</v>
      </c>
    </row>
    <row r="69" spans="1:6" ht="14.25" customHeight="1">
      <c r="A69" s="45"/>
      <c r="B69" s="43"/>
      <c r="C69" s="43">
        <v>0</v>
      </c>
      <c r="D69" s="43">
        <v>0</v>
      </c>
      <c r="E69" s="43">
        <v>0</v>
      </c>
      <c r="F69" s="46">
        <v>0</v>
      </c>
    </row>
    <row r="70" spans="1:6" ht="14.25" customHeight="1">
      <c r="A70" s="47"/>
      <c r="B70" s="48"/>
      <c r="C70" s="48">
        <v>0</v>
      </c>
      <c r="D70" s="48">
        <v>0</v>
      </c>
      <c r="E70" s="48">
        <v>0</v>
      </c>
      <c r="F70" s="49">
        <v>0</v>
      </c>
    </row>
    <row r="71" spans="1:6" ht="15" customHeight="1">
      <c r="A71" s="42"/>
      <c r="B71" s="29">
        <f>SUM(B66:B70)</f>
        <v>0</v>
      </c>
      <c r="C71" s="50">
        <v>0</v>
      </c>
      <c r="D71" s="51">
        <v>0</v>
      </c>
      <c r="E71" s="51">
        <v>0</v>
      </c>
      <c r="F71" s="52">
        <v>0</v>
      </c>
    </row>
    <row r="72" spans="1:6">
      <c r="A72" s="42"/>
      <c r="B72" s="53"/>
      <c r="C72" s="53"/>
      <c r="D72" s="53"/>
      <c r="E72" s="53"/>
      <c r="F72" s="53"/>
    </row>
    <row r="73" spans="1:6">
      <c r="A73" s="42"/>
      <c r="B73" s="53"/>
      <c r="C73" s="53"/>
      <c r="D73" s="53"/>
      <c r="E73" s="53"/>
      <c r="F73" s="53"/>
    </row>
    <row r="74" spans="1:6">
      <c r="A74" s="42"/>
      <c r="B74" s="53"/>
      <c r="C74" s="53"/>
      <c r="D74" s="53"/>
      <c r="E74" s="53"/>
      <c r="F74" s="53"/>
    </row>
    <row r="75" spans="1:6" ht="26.25" customHeight="1">
      <c r="A75" s="28" t="s">
        <v>42</v>
      </c>
      <c r="B75" s="29" t="s">
        <v>9</v>
      </c>
      <c r="C75" s="29" t="s">
        <v>10</v>
      </c>
      <c r="D75" s="29" t="s">
        <v>43</v>
      </c>
      <c r="E75" s="53"/>
      <c r="F75" s="53"/>
    </row>
    <row r="76" spans="1:6">
      <c r="A76" s="32" t="s">
        <v>30</v>
      </c>
      <c r="B76" s="33"/>
      <c r="C76" s="33">
        <v>0</v>
      </c>
      <c r="D76" s="33">
        <v>0</v>
      </c>
      <c r="E76" s="53"/>
      <c r="F76" s="53"/>
    </row>
    <row r="77" spans="1:6">
      <c r="A77" s="32"/>
      <c r="B77" s="33"/>
      <c r="C77" s="33">
        <v>0</v>
      </c>
      <c r="D77" s="33">
        <v>0</v>
      </c>
      <c r="E77" s="53"/>
      <c r="F77" s="53"/>
    </row>
    <row r="78" spans="1:6" ht="16.5" customHeight="1">
      <c r="A78" s="54"/>
      <c r="B78" s="29">
        <f>SUM(B76:B77)</f>
        <v>0</v>
      </c>
      <c r="C78" s="55"/>
      <c r="D78" s="56"/>
      <c r="E78" s="53"/>
      <c r="F78" s="53"/>
    </row>
    <row r="79" spans="1:6">
      <c r="A79" s="42"/>
      <c r="B79" s="53"/>
      <c r="C79" s="53"/>
      <c r="D79" s="53"/>
      <c r="E79" s="53"/>
      <c r="F79" s="53"/>
    </row>
    <row r="80" spans="1:6">
      <c r="A80" s="42"/>
      <c r="B80" s="53"/>
      <c r="C80" s="53"/>
      <c r="D80" s="53"/>
      <c r="E80" s="53"/>
      <c r="F80" s="53"/>
    </row>
    <row r="81" spans="1:5">
      <c r="A81" s="41"/>
    </row>
    <row r="82" spans="1:5" ht="12">
      <c r="A82" s="25" t="s">
        <v>44</v>
      </c>
    </row>
    <row r="84" spans="1:5">
      <c r="A84" s="41"/>
    </row>
    <row r="85" spans="1:5" ht="24" customHeight="1">
      <c r="A85" s="28" t="s">
        <v>45</v>
      </c>
      <c r="B85" s="29" t="s">
        <v>46</v>
      </c>
      <c r="C85" s="29" t="s">
        <v>47</v>
      </c>
      <c r="D85" s="29" t="s">
        <v>48</v>
      </c>
      <c r="E85" s="29" t="s">
        <v>49</v>
      </c>
    </row>
    <row r="86" spans="1:5">
      <c r="A86" s="30"/>
      <c r="B86" s="57"/>
      <c r="C86" s="58"/>
      <c r="D86" s="58"/>
      <c r="E86" s="58">
        <v>0</v>
      </c>
    </row>
    <row r="87" spans="1:5">
      <c r="A87" s="32" t="s">
        <v>50</v>
      </c>
      <c r="B87" s="59">
        <v>22333764.199999999</v>
      </c>
      <c r="C87" s="38">
        <v>22333764.199999999</v>
      </c>
      <c r="D87" s="38"/>
      <c r="E87" s="38"/>
    </row>
    <row r="88" spans="1:5">
      <c r="A88" s="32" t="s">
        <v>51</v>
      </c>
      <c r="B88" s="59">
        <v>157256799.63999999</v>
      </c>
      <c r="C88" s="38">
        <v>157256799.63999999</v>
      </c>
      <c r="D88" s="38"/>
      <c r="E88" s="38"/>
    </row>
    <row r="89" spans="1:5">
      <c r="A89" s="32" t="s">
        <v>52</v>
      </c>
      <c r="B89" s="59">
        <v>5027372.62</v>
      </c>
      <c r="C89" s="38">
        <v>5027372.62</v>
      </c>
      <c r="D89" s="38"/>
      <c r="E89" s="38"/>
    </row>
    <row r="90" spans="1:5">
      <c r="A90" s="32" t="s">
        <v>53</v>
      </c>
      <c r="B90" s="59">
        <v>24478967.800000001</v>
      </c>
      <c r="C90" s="38">
        <v>24478967.800000001</v>
      </c>
      <c r="D90" s="38"/>
      <c r="E90" s="38"/>
    </row>
    <row r="91" spans="1:5">
      <c r="A91" s="32" t="s">
        <v>54</v>
      </c>
      <c r="B91" s="59">
        <v>15332358.550000001</v>
      </c>
      <c r="C91" s="38">
        <v>15332358.550000001</v>
      </c>
      <c r="D91" s="38"/>
      <c r="E91" s="38"/>
    </row>
    <row r="92" spans="1:5">
      <c r="A92" s="32" t="s">
        <v>55</v>
      </c>
      <c r="B92" s="59">
        <v>2402182.86</v>
      </c>
      <c r="C92" s="38">
        <v>2402182.86</v>
      </c>
      <c r="D92" s="38"/>
      <c r="E92" s="38"/>
    </row>
    <row r="93" spans="1:5">
      <c r="A93" s="32" t="s">
        <v>56</v>
      </c>
      <c r="B93" s="59">
        <v>5976482.0099999998</v>
      </c>
      <c r="C93" s="38">
        <v>5984184.0199999996</v>
      </c>
      <c r="D93" s="38">
        <v>7702.01</v>
      </c>
      <c r="E93" s="38"/>
    </row>
    <row r="94" spans="1:5">
      <c r="A94" s="32" t="s">
        <v>57</v>
      </c>
      <c r="B94" s="59">
        <v>14827270.279999999</v>
      </c>
      <c r="C94" s="38">
        <v>14827270.279999999</v>
      </c>
      <c r="D94" s="38">
        <v>0</v>
      </c>
      <c r="E94" s="38"/>
    </row>
    <row r="95" spans="1:5">
      <c r="A95" s="32" t="s">
        <v>58</v>
      </c>
      <c r="B95" s="59">
        <v>371443.87</v>
      </c>
      <c r="C95" s="38">
        <v>376455.07</v>
      </c>
      <c r="D95" s="38">
        <v>5011.2</v>
      </c>
      <c r="E95" s="38"/>
    </row>
    <row r="96" spans="1:5">
      <c r="A96" s="32" t="s">
        <v>59</v>
      </c>
      <c r="B96" s="59">
        <v>29443420.739999998</v>
      </c>
      <c r="C96" s="38">
        <v>29582388.739999998</v>
      </c>
      <c r="D96" s="38">
        <v>138968</v>
      </c>
      <c r="E96" s="38"/>
    </row>
    <row r="97" spans="1:5">
      <c r="A97" s="32" t="s">
        <v>60</v>
      </c>
      <c r="B97" s="59">
        <v>43314695.369999997</v>
      </c>
      <c r="C97" s="38">
        <v>43314695.369999997</v>
      </c>
      <c r="D97" s="38">
        <v>0</v>
      </c>
      <c r="E97" s="38"/>
    </row>
    <row r="98" spans="1:5">
      <c r="A98" s="32" t="s">
        <v>61</v>
      </c>
      <c r="B98" s="59">
        <v>2316017.69</v>
      </c>
      <c r="C98" s="38">
        <v>2316017.69</v>
      </c>
      <c r="D98" s="38">
        <v>0</v>
      </c>
      <c r="E98" s="38"/>
    </row>
    <row r="99" spans="1:5">
      <c r="A99" s="32" t="s">
        <v>62</v>
      </c>
      <c r="B99" s="59">
        <v>6170323.4699999997</v>
      </c>
      <c r="C99" s="38">
        <v>6170323.4699999997</v>
      </c>
      <c r="D99" s="38">
        <v>0</v>
      </c>
      <c r="E99" s="38"/>
    </row>
    <row r="100" spans="1:5">
      <c r="A100" s="32" t="s">
        <v>63</v>
      </c>
      <c r="B100" s="59">
        <v>1989989.02</v>
      </c>
      <c r="C100" s="38">
        <v>1989989.02</v>
      </c>
      <c r="D100" s="38">
        <v>0</v>
      </c>
      <c r="E100" s="38"/>
    </row>
    <row r="101" spans="1:5">
      <c r="A101" s="32" t="s">
        <v>64</v>
      </c>
      <c r="B101" s="59">
        <v>1004890.75</v>
      </c>
      <c r="C101" s="38">
        <v>1004890.75</v>
      </c>
      <c r="D101" s="38">
        <v>0</v>
      </c>
      <c r="E101" s="38"/>
    </row>
    <row r="102" spans="1:5">
      <c r="A102" s="32" t="s">
        <v>65</v>
      </c>
      <c r="B102" s="59">
        <v>144911.59</v>
      </c>
      <c r="C102" s="38">
        <v>144911.59</v>
      </c>
      <c r="D102" s="38">
        <v>0</v>
      </c>
      <c r="E102" s="38"/>
    </row>
    <row r="103" spans="1:5">
      <c r="A103" s="32" t="s">
        <v>66</v>
      </c>
      <c r="B103" s="59">
        <v>20688560.219999999</v>
      </c>
      <c r="C103" s="38">
        <v>20688560.219999999</v>
      </c>
      <c r="D103" s="38">
        <v>0</v>
      </c>
      <c r="E103" s="38"/>
    </row>
    <row r="104" spans="1:5">
      <c r="A104" s="32" t="s">
        <v>67</v>
      </c>
      <c r="B104" s="59">
        <v>758057.1</v>
      </c>
      <c r="C104" s="38">
        <v>758057.1</v>
      </c>
      <c r="D104" s="38">
        <v>0</v>
      </c>
      <c r="E104" s="38"/>
    </row>
    <row r="105" spans="1:5">
      <c r="A105" s="32" t="s">
        <v>68</v>
      </c>
      <c r="B105" s="59">
        <v>7875144.4800000004</v>
      </c>
      <c r="C105" s="38">
        <v>7875144.4800000004</v>
      </c>
      <c r="D105" s="38">
        <v>0</v>
      </c>
      <c r="E105" s="38"/>
    </row>
    <row r="106" spans="1:5">
      <c r="A106" s="32" t="s">
        <v>69</v>
      </c>
      <c r="B106" s="59">
        <v>1038405.12</v>
      </c>
      <c r="C106" s="38">
        <v>1038405.12</v>
      </c>
      <c r="D106" s="38">
        <v>0</v>
      </c>
      <c r="E106" s="38"/>
    </row>
    <row r="107" spans="1:5">
      <c r="A107" s="32" t="s">
        <v>70</v>
      </c>
      <c r="B107" s="59">
        <v>31660.36</v>
      </c>
      <c r="C107" s="38">
        <v>31660.36</v>
      </c>
      <c r="D107" s="38">
        <v>0</v>
      </c>
      <c r="E107" s="38"/>
    </row>
    <row r="108" spans="1:5">
      <c r="A108" s="32" t="s">
        <v>71</v>
      </c>
      <c r="B108" s="59">
        <v>1342918</v>
      </c>
      <c r="C108" s="38">
        <v>1533393</v>
      </c>
      <c r="D108" s="38">
        <v>190475</v>
      </c>
      <c r="E108" s="38"/>
    </row>
    <row r="109" spans="1:5">
      <c r="A109" s="32" t="s">
        <v>72</v>
      </c>
      <c r="B109" s="59">
        <v>7827551.7599999998</v>
      </c>
      <c r="C109" s="38">
        <v>7827551.7599999998</v>
      </c>
      <c r="D109" s="38">
        <v>0</v>
      </c>
      <c r="E109" s="38"/>
    </row>
    <row r="110" spans="1:5">
      <c r="A110" s="32" t="s">
        <v>73</v>
      </c>
      <c r="B110" s="59">
        <v>25970.400000000001</v>
      </c>
      <c r="C110" s="38">
        <v>25970.400000000001</v>
      </c>
      <c r="D110" s="38">
        <v>0</v>
      </c>
      <c r="E110" s="38"/>
    </row>
    <row r="111" spans="1:5">
      <c r="A111" s="32" t="s">
        <v>74</v>
      </c>
      <c r="B111" s="59">
        <v>322102</v>
      </c>
      <c r="C111" s="38">
        <v>322102</v>
      </c>
      <c r="D111" s="38">
        <v>0</v>
      </c>
      <c r="E111" s="38"/>
    </row>
    <row r="112" spans="1:5">
      <c r="A112" s="32" t="s">
        <v>75</v>
      </c>
      <c r="B112" s="59">
        <v>11646.64</v>
      </c>
      <c r="C112" s="38">
        <v>11646.64</v>
      </c>
      <c r="D112" s="38">
        <v>0</v>
      </c>
      <c r="E112" s="38"/>
    </row>
    <row r="113" spans="1:5">
      <c r="A113" s="32" t="s">
        <v>76</v>
      </c>
      <c r="B113" s="59">
        <v>1106187.17</v>
      </c>
      <c r="C113" s="38">
        <v>1106187.17</v>
      </c>
      <c r="D113" s="38">
        <v>0</v>
      </c>
      <c r="E113" s="38"/>
    </row>
    <row r="114" spans="1:5">
      <c r="A114" s="32" t="s">
        <v>77</v>
      </c>
      <c r="B114" s="59">
        <v>14215684.789999999</v>
      </c>
      <c r="C114" s="38">
        <v>14215684.789999999</v>
      </c>
      <c r="D114" s="38">
        <v>0</v>
      </c>
      <c r="E114" s="38"/>
    </row>
    <row r="115" spans="1:5">
      <c r="A115" s="32" t="s">
        <v>78</v>
      </c>
      <c r="B115" s="59">
        <v>323582.59999999998</v>
      </c>
      <c r="C115" s="38">
        <v>323582.59999999998</v>
      </c>
      <c r="D115" s="38">
        <v>0</v>
      </c>
      <c r="E115" s="38"/>
    </row>
    <row r="116" spans="1:5">
      <c r="A116" s="32" t="s">
        <v>79</v>
      </c>
      <c r="B116" s="59">
        <v>1320262.76</v>
      </c>
      <c r="C116" s="38">
        <v>1320262.76</v>
      </c>
      <c r="D116" s="38">
        <v>0</v>
      </c>
      <c r="E116" s="38"/>
    </row>
    <row r="117" spans="1:5">
      <c r="A117" s="32" t="s">
        <v>80</v>
      </c>
      <c r="B117" s="59">
        <v>1543050.47</v>
      </c>
      <c r="C117" s="38">
        <v>1543050.47</v>
      </c>
      <c r="D117" s="38">
        <v>0</v>
      </c>
      <c r="E117" s="38"/>
    </row>
    <row r="118" spans="1:5">
      <c r="A118" s="32" t="s">
        <v>81</v>
      </c>
      <c r="B118" s="59">
        <v>2873496.82</v>
      </c>
      <c r="C118" s="38">
        <v>2873496.82</v>
      </c>
      <c r="D118" s="38">
        <v>0</v>
      </c>
      <c r="E118" s="38"/>
    </row>
    <row r="119" spans="1:5">
      <c r="A119" s="32" t="s">
        <v>82</v>
      </c>
      <c r="B119" s="59">
        <v>1529349.85</v>
      </c>
      <c r="C119" s="38">
        <v>1529349.85</v>
      </c>
      <c r="D119" s="38">
        <v>0</v>
      </c>
      <c r="E119" s="38"/>
    </row>
    <row r="120" spans="1:5">
      <c r="A120" s="32" t="s">
        <v>83</v>
      </c>
      <c r="B120" s="59">
        <v>3073201.39</v>
      </c>
      <c r="C120" s="38">
        <v>3073201.39</v>
      </c>
      <c r="D120" s="38">
        <v>0</v>
      </c>
      <c r="E120" s="38"/>
    </row>
    <row r="121" spans="1:5">
      <c r="A121" s="32" t="s">
        <v>84</v>
      </c>
      <c r="B121" s="59">
        <v>8561.91</v>
      </c>
      <c r="C121" s="38">
        <v>8561.91</v>
      </c>
      <c r="D121" s="38">
        <v>0</v>
      </c>
      <c r="E121" s="38"/>
    </row>
    <row r="122" spans="1:5">
      <c r="A122" s="32" t="s">
        <v>85</v>
      </c>
      <c r="B122" s="59">
        <v>3085694.73</v>
      </c>
      <c r="C122" s="38">
        <v>3085694.73</v>
      </c>
      <c r="D122" s="38">
        <v>0</v>
      </c>
      <c r="E122" s="38"/>
    </row>
    <row r="123" spans="1:5">
      <c r="A123" s="32" t="s">
        <v>86</v>
      </c>
      <c r="B123" s="59">
        <v>5758086.1399999997</v>
      </c>
      <c r="C123" s="38">
        <v>5758086.1399999997</v>
      </c>
      <c r="D123" s="38">
        <v>0</v>
      </c>
      <c r="E123" s="38"/>
    </row>
    <row r="124" spans="1:5">
      <c r="A124" s="32" t="s">
        <v>87</v>
      </c>
      <c r="B124" s="59">
        <v>5709950.2400000002</v>
      </c>
      <c r="C124" s="38">
        <v>5709950.2400000002</v>
      </c>
      <c r="D124" s="38">
        <v>0</v>
      </c>
      <c r="E124" s="38"/>
    </row>
    <row r="125" spans="1:5">
      <c r="A125" s="32" t="s">
        <v>88</v>
      </c>
      <c r="B125" s="59">
        <v>0.01</v>
      </c>
      <c r="C125" s="38">
        <v>0.01</v>
      </c>
      <c r="D125" s="38">
        <v>0</v>
      </c>
      <c r="E125" s="38"/>
    </row>
    <row r="126" spans="1:5">
      <c r="A126" s="32" t="s">
        <v>89</v>
      </c>
      <c r="B126" s="59">
        <v>685000</v>
      </c>
      <c r="C126" s="38">
        <v>685000</v>
      </c>
      <c r="D126" s="38">
        <v>0</v>
      </c>
      <c r="E126" s="38"/>
    </row>
    <row r="127" spans="1:5">
      <c r="A127" s="32" t="s">
        <v>90</v>
      </c>
      <c r="B127" s="59">
        <v>1452105.44</v>
      </c>
      <c r="C127" s="38">
        <v>1452105.44</v>
      </c>
      <c r="D127" s="38">
        <v>0</v>
      </c>
      <c r="E127" s="38"/>
    </row>
    <row r="128" spans="1:5">
      <c r="A128" s="32" t="s">
        <v>91</v>
      </c>
      <c r="B128" s="59">
        <v>-53213467.850000001</v>
      </c>
      <c r="C128" s="38">
        <v>-53213467.850000001</v>
      </c>
      <c r="D128" s="38"/>
      <c r="E128" s="38"/>
    </row>
    <row r="129" spans="1:5">
      <c r="A129" s="32" t="s">
        <v>92</v>
      </c>
      <c r="B129" s="59">
        <v>-9217.85</v>
      </c>
      <c r="C129" s="38">
        <v>-9217.85</v>
      </c>
      <c r="D129" s="38"/>
      <c r="E129" s="38"/>
    </row>
    <row r="130" spans="1:5">
      <c r="A130" s="32" t="s">
        <v>93</v>
      </c>
      <c r="B130" s="59">
        <v>-11727271.82</v>
      </c>
      <c r="C130" s="38">
        <v>-11727271.82</v>
      </c>
      <c r="D130" s="38"/>
      <c r="E130" s="38"/>
    </row>
    <row r="131" spans="1:5">
      <c r="A131" s="32" t="s">
        <v>94</v>
      </c>
      <c r="B131" s="59">
        <v>-44263.44</v>
      </c>
      <c r="C131" s="38">
        <v>-44263.44</v>
      </c>
      <c r="D131" s="38"/>
      <c r="E131" s="38"/>
    </row>
    <row r="132" spans="1:5">
      <c r="A132" s="32" t="s">
        <v>95</v>
      </c>
      <c r="B132" s="59">
        <v>-1142953.8</v>
      </c>
      <c r="C132" s="38">
        <v>-1142953.8</v>
      </c>
      <c r="D132" s="38"/>
      <c r="E132" s="38"/>
    </row>
    <row r="133" spans="1:5">
      <c r="A133" s="32" t="s">
        <v>96</v>
      </c>
      <c r="B133" s="59">
        <v>-64025263.920000002</v>
      </c>
      <c r="C133" s="38">
        <v>-64025263.920000002</v>
      </c>
      <c r="D133" s="38"/>
      <c r="E133" s="38"/>
    </row>
    <row r="134" spans="1:5">
      <c r="A134" s="32" t="s">
        <v>97</v>
      </c>
      <c r="B134" s="59">
        <v>-4015410.43</v>
      </c>
      <c r="C134" s="38">
        <v>-4015410.43</v>
      </c>
      <c r="D134" s="38"/>
      <c r="E134" s="38"/>
    </row>
    <row r="135" spans="1:5">
      <c r="A135" s="32" t="s">
        <v>98</v>
      </c>
      <c r="B135" s="59">
        <v>-492336.28</v>
      </c>
      <c r="C135" s="38">
        <v>-492336.28</v>
      </c>
      <c r="D135" s="38"/>
      <c r="E135" s="38"/>
    </row>
    <row r="136" spans="1:5">
      <c r="A136" s="32" t="s">
        <v>99</v>
      </c>
      <c r="B136" s="59">
        <v>-214243.96</v>
      </c>
      <c r="C136" s="38">
        <v>-214243.96</v>
      </c>
      <c r="D136" s="38"/>
      <c r="E136" s="38"/>
    </row>
    <row r="137" spans="1:5">
      <c r="A137" s="32" t="s">
        <v>100</v>
      </c>
      <c r="B137" s="59">
        <v>-8932117.1899999995</v>
      </c>
      <c r="C137" s="38">
        <v>-8932117.1899999995</v>
      </c>
      <c r="D137" s="38"/>
      <c r="E137" s="38"/>
    </row>
    <row r="138" spans="1:5">
      <c r="A138" s="32" t="s">
        <v>101</v>
      </c>
      <c r="B138" s="59">
        <v>-7942772.4800000004</v>
      </c>
      <c r="C138" s="38">
        <v>-7942772.4800000004</v>
      </c>
      <c r="D138" s="38"/>
      <c r="E138" s="38"/>
    </row>
    <row r="139" spans="1:5">
      <c r="A139" s="32" t="s">
        <v>102</v>
      </c>
      <c r="B139" s="59">
        <v>-327149</v>
      </c>
      <c r="C139" s="38">
        <v>-327149</v>
      </c>
      <c r="D139" s="38"/>
      <c r="E139" s="38"/>
    </row>
    <row r="140" spans="1:5">
      <c r="A140" s="32" t="s">
        <v>103</v>
      </c>
      <c r="B140" s="59">
        <v>-9168608.0399999991</v>
      </c>
      <c r="C140" s="38">
        <v>-9168608.0399999991</v>
      </c>
      <c r="D140" s="38"/>
      <c r="E140" s="38"/>
    </row>
    <row r="141" spans="1:5">
      <c r="A141" s="32" t="s">
        <v>104</v>
      </c>
      <c r="B141" s="59">
        <v>-208443.12</v>
      </c>
      <c r="C141" s="38">
        <v>-208443.12</v>
      </c>
      <c r="D141" s="38"/>
      <c r="E141" s="38"/>
    </row>
    <row r="142" spans="1:5">
      <c r="A142" s="32" t="s">
        <v>105</v>
      </c>
      <c r="B142" s="59">
        <v>-271730.68</v>
      </c>
      <c r="C142" s="38">
        <v>-271730.68</v>
      </c>
      <c r="D142" s="38"/>
      <c r="E142" s="38"/>
    </row>
    <row r="143" spans="1:5">
      <c r="A143" s="32" t="s">
        <v>106</v>
      </c>
      <c r="B143" s="59">
        <v>-8007.07</v>
      </c>
      <c r="C143" s="38">
        <v>-8007.07</v>
      </c>
      <c r="D143" s="38"/>
      <c r="E143" s="38"/>
    </row>
    <row r="144" spans="1:5">
      <c r="A144" s="32" t="s">
        <v>107</v>
      </c>
      <c r="B144" s="59">
        <v>-18285046.329999998</v>
      </c>
      <c r="C144" s="38">
        <v>-18285046.329999998</v>
      </c>
      <c r="D144" s="38"/>
      <c r="E144" s="38"/>
    </row>
    <row r="145" spans="1:5">
      <c r="A145" s="32" t="s">
        <v>108</v>
      </c>
      <c r="B145" s="59">
        <v>-287264.74</v>
      </c>
      <c r="C145" s="38">
        <v>-287264.74</v>
      </c>
      <c r="D145" s="38"/>
      <c r="E145" s="38"/>
    </row>
    <row r="146" spans="1:5">
      <c r="A146" s="32" t="s">
        <v>109</v>
      </c>
      <c r="B146" s="59">
        <v>-2655313.29</v>
      </c>
      <c r="C146" s="38">
        <v>-2655313.29</v>
      </c>
      <c r="D146" s="38"/>
      <c r="E146" s="38"/>
    </row>
    <row r="147" spans="1:5">
      <c r="A147" s="32" t="s">
        <v>110</v>
      </c>
      <c r="B147" s="59">
        <v>-3214801.34</v>
      </c>
      <c r="C147" s="38">
        <v>-3214801.34</v>
      </c>
      <c r="D147" s="38"/>
      <c r="E147" s="38"/>
    </row>
    <row r="148" spans="1:5">
      <c r="A148" s="32" t="s">
        <v>111</v>
      </c>
      <c r="B148" s="59">
        <v>-2424281</v>
      </c>
      <c r="C148" s="38">
        <v>-2424281</v>
      </c>
      <c r="D148" s="38"/>
      <c r="E148" s="38"/>
    </row>
    <row r="149" spans="1:5">
      <c r="A149" s="32" t="s">
        <v>112</v>
      </c>
      <c r="B149" s="59">
        <v>-5908140.9400000004</v>
      </c>
      <c r="C149" s="38">
        <v>-5908140.9400000004</v>
      </c>
      <c r="D149" s="38"/>
      <c r="E149" s="38">
        <v>0</v>
      </c>
    </row>
    <row r="150" spans="1:5">
      <c r="A150" s="32" t="s">
        <v>113</v>
      </c>
      <c r="B150" s="59">
        <v>-244211.79</v>
      </c>
      <c r="C150" s="38">
        <v>-244211.79</v>
      </c>
      <c r="D150" s="38"/>
      <c r="E150" s="38">
        <v>0</v>
      </c>
    </row>
    <row r="151" spans="1:5">
      <c r="A151" s="32" t="s">
        <v>114</v>
      </c>
      <c r="B151" s="38">
        <v>-2053930.54</v>
      </c>
      <c r="C151" s="38">
        <v>-2053930.54</v>
      </c>
      <c r="D151" s="38"/>
      <c r="E151" s="38">
        <v>0</v>
      </c>
    </row>
    <row r="152" spans="1:5">
      <c r="A152" s="32"/>
      <c r="B152" s="59"/>
      <c r="C152" s="38"/>
      <c r="D152" s="38"/>
      <c r="E152" s="38">
        <v>0</v>
      </c>
    </row>
    <row r="153" spans="1:5">
      <c r="A153" s="34"/>
      <c r="B153" s="39"/>
      <c r="C153" s="39"/>
      <c r="D153" s="39"/>
      <c r="E153" s="39">
        <v>0</v>
      </c>
    </row>
    <row r="154" spans="1:5" ht="18" customHeight="1">
      <c r="B154" s="60">
        <f>SUM(B87:B151)</f>
        <v>218180873.9600001</v>
      </c>
      <c r="C154" s="60">
        <f>SUM(C87:C151)</f>
        <v>218523030.17000014</v>
      </c>
      <c r="D154" s="60">
        <f>SUM(D87:D151)</f>
        <v>342156.20999999996</v>
      </c>
      <c r="E154" s="61"/>
    </row>
    <row r="157" spans="1:5" ht="21.75" customHeight="1">
      <c r="A157" s="28" t="s">
        <v>115</v>
      </c>
      <c r="B157" s="29" t="s">
        <v>46</v>
      </c>
      <c r="C157" s="29" t="s">
        <v>47</v>
      </c>
      <c r="D157" s="29" t="s">
        <v>48</v>
      </c>
      <c r="E157" s="29" t="s">
        <v>49</v>
      </c>
    </row>
    <row r="158" spans="1:5">
      <c r="A158" s="30"/>
      <c r="B158" s="31"/>
      <c r="C158" s="31"/>
      <c r="D158" s="31"/>
      <c r="E158" s="31"/>
    </row>
    <row r="159" spans="1:5">
      <c r="A159" s="32" t="s">
        <v>116</v>
      </c>
      <c r="B159" s="33">
        <v>2442117.84</v>
      </c>
      <c r="C159" s="33">
        <v>2442117.84</v>
      </c>
      <c r="D159" s="33">
        <v>0</v>
      </c>
      <c r="E159" s="33">
        <v>0</v>
      </c>
    </row>
    <row r="160" spans="1:5">
      <c r="A160" s="32" t="s">
        <v>117</v>
      </c>
      <c r="B160" s="33">
        <v>2927584.04</v>
      </c>
      <c r="C160" s="33">
        <v>2927584.04</v>
      </c>
      <c r="D160" s="33">
        <v>0</v>
      </c>
      <c r="E160" s="33">
        <v>0</v>
      </c>
    </row>
    <row r="161" spans="1:5">
      <c r="A161" s="32" t="s">
        <v>113</v>
      </c>
      <c r="B161" s="33">
        <v>-244211.79</v>
      </c>
      <c r="C161" s="33">
        <v>-244211.79</v>
      </c>
      <c r="D161" s="33">
        <v>0</v>
      </c>
      <c r="E161" s="33">
        <v>0</v>
      </c>
    </row>
    <row r="162" spans="1:5">
      <c r="A162" s="32" t="s">
        <v>114</v>
      </c>
      <c r="B162" s="33">
        <v>-2053930.54</v>
      </c>
      <c r="C162" s="33">
        <v>-2053930.54</v>
      </c>
      <c r="D162" s="33">
        <v>0</v>
      </c>
      <c r="E162" s="33">
        <v>0</v>
      </c>
    </row>
    <row r="163" spans="1:5">
      <c r="A163" s="32"/>
      <c r="B163" s="33"/>
      <c r="C163" s="33"/>
      <c r="D163" s="33"/>
      <c r="E163" s="33"/>
    </row>
    <row r="164" spans="1:5">
      <c r="A164" s="32"/>
      <c r="B164" s="33"/>
      <c r="C164" s="33"/>
      <c r="D164" s="33"/>
      <c r="E164" s="33"/>
    </row>
    <row r="165" spans="1:5">
      <c r="A165" s="32"/>
      <c r="B165" s="33"/>
      <c r="C165" s="33"/>
      <c r="D165" s="33"/>
      <c r="E165" s="33"/>
    </row>
    <row r="166" spans="1:5">
      <c r="A166" s="34"/>
      <c r="B166" s="35"/>
      <c r="C166" s="35"/>
      <c r="D166" s="35"/>
      <c r="E166" s="35"/>
    </row>
    <row r="167" spans="1:5" ht="16.5" customHeight="1">
      <c r="B167" s="62">
        <f>SUM(B158:B166)</f>
        <v>3071559.55</v>
      </c>
      <c r="C167" s="62">
        <f>SUM(C158:C166)</f>
        <v>3071559.55</v>
      </c>
      <c r="D167" s="62">
        <f>SUM(D158:D166)</f>
        <v>0</v>
      </c>
      <c r="E167" s="63"/>
    </row>
    <row r="170" spans="1:5" ht="27" customHeight="1">
      <c r="A170" s="28" t="s">
        <v>118</v>
      </c>
      <c r="B170" s="29" t="s">
        <v>9</v>
      </c>
    </row>
    <row r="171" spans="1:5">
      <c r="A171" s="30"/>
      <c r="B171" s="31"/>
    </row>
    <row r="172" spans="1:5">
      <c r="A172" s="32" t="s">
        <v>30</v>
      </c>
      <c r="B172" s="33"/>
    </row>
    <row r="173" spans="1:5">
      <c r="A173" s="34"/>
      <c r="B173" s="35"/>
    </row>
    <row r="174" spans="1:5" ht="15" customHeight="1">
      <c r="B174" s="29">
        <f>SUM(B172:B173)</f>
        <v>0</v>
      </c>
    </row>
    <row r="177" spans="1:5" ht="22.5" customHeight="1">
      <c r="A177" s="64" t="s">
        <v>119</v>
      </c>
      <c r="B177" s="65" t="s">
        <v>9</v>
      </c>
      <c r="C177" s="66" t="s">
        <v>120</v>
      </c>
    </row>
    <row r="178" spans="1:5">
      <c r="A178" s="67"/>
      <c r="B178" s="68"/>
      <c r="C178" s="69"/>
    </row>
    <row r="179" spans="1:5">
      <c r="A179" s="32" t="s">
        <v>30</v>
      </c>
      <c r="B179" s="70"/>
      <c r="C179" s="71"/>
    </row>
    <row r="180" spans="1:5">
      <c r="A180" s="72"/>
      <c r="B180" s="73"/>
      <c r="C180" s="73"/>
    </row>
    <row r="181" spans="1:5">
      <c r="A181" s="72"/>
      <c r="B181" s="73"/>
      <c r="C181" s="73"/>
    </row>
    <row r="182" spans="1:5">
      <c r="A182" s="74"/>
      <c r="B182" s="75"/>
      <c r="C182" s="75"/>
    </row>
    <row r="183" spans="1:5" ht="14.25" customHeight="1">
      <c r="B183" s="29">
        <f>SUM(B181:B182)</f>
        <v>0</v>
      </c>
      <c r="C183" s="29"/>
    </row>
    <row r="187" spans="1:5" ht="12.75">
      <c r="A187" s="20" t="s">
        <v>121</v>
      </c>
    </row>
    <row r="189" spans="1:5" ht="20.25" customHeight="1">
      <c r="A189" s="64" t="s">
        <v>122</v>
      </c>
      <c r="B189" s="65" t="s">
        <v>9</v>
      </c>
      <c r="C189" s="29" t="s">
        <v>27</v>
      </c>
      <c r="D189" s="29" t="s">
        <v>28</v>
      </c>
      <c r="E189" s="29" t="s">
        <v>29</v>
      </c>
    </row>
    <row r="190" spans="1:5">
      <c r="A190" s="30"/>
      <c r="B190" s="58"/>
      <c r="C190" s="58"/>
      <c r="D190" s="58"/>
      <c r="E190" s="58"/>
    </row>
    <row r="191" spans="1:5">
      <c r="A191" s="32" t="s">
        <v>123</v>
      </c>
      <c r="B191" s="38">
        <v>-7603.72</v>
      </c>
      <c r="C191" s="76" t="s">
        <v>124</v>
      </c>
      <c r="D191" s="76"/>
      <c r="E191" s="76"/>
    </row>
    <row r="192" spans="1:5">
      <c r="A192" s="32" t="s">
        <v>125</v>
      </c>
      <c r="B192" s="38">
        <v>-200560.81</v>
      </c>
      <c r="C192" s="76" t="s">
        <v>124</v>
      </c>
      <c r="D192" s="76"/>
      <c r="E192" s="76"/>
    </row>
    <row r="193" spans="1:5">
      <c r="A193" s="32" t="s">
        <v>126</v>
      </c>
      <c r="B193" s="38">
        <v>-94020.01</v>
      </c>
      <c r="C193" s="76"/>
      <c r="D193" s="76" t="s">
        <v>124</v>
      </c>
      <c r="E193" s="76"/>
    </row>
    <row r="194" spans="1:5">
      <c r="A194" s="32" t="s">
        <v>127</v>
      </c>
      <c r="B194" s="38">
        <v>-22785.3</v>
      </c>
      <c r="C194" s="76"/>
      <c r="D194" s="76"/>
      <c r="E194" s="76" t="s">
        <v>124</v>
      </c>
    </row>
    <row r="195" spans="1:5">
      <c r="A195" s="32" t="s">
        <v>128</v>
      </c>
      <c r="B195" s="38">
        <v>-448773.54</v>
      </c>
      <c r="C195" s="76" t="s">
        <v>124</v>
      </c>
      <c r="D195" s="76"/>
      <c r="E195" s="76"/>
    </row>
    <row r="196" spans="1:5">
      <c r="A196" s="32" t="s">
        <v>129</v>
      </c>
      <c r="B196" s="38">
        <v>-45780.23</v>
      </c>
      <c r="C196" s="76" t="s">
        <v>124</v>
      </c>
      <c r="D196" s="76"/>
      <c r="E196" s="76"/>
    </row>
    <row r="197" spans="1:5">
      <c r="A197" s="32" t="s">
        <v>130</v>
      </c>
      <c r="B197" s="38">
        <v>-15237.56</v>
      </c>
      <c r="C197" s="76" t="s">
        <v>124</v>
      </c>
      <c r="D197" s="76"/>
      <c r="E197" s="76"/>
    </row>
    <row r="198" spans="1:5">
      <c r="A198" s="32" t="s">
        <v>131</v>
      </c>
      <c r="B198" s="38">
        <v>-77111</v>
      </c>
      <c r="C198" s="76" t="s">
        <v>124</v>
      </c>
      <c r="D198" s="76"/>
      <c r="E198" s="76"/>
    </row>
    <row r="199" spans="1:5">
      <c r="A199" s="32" t="s">
        <v>132</v>
      </c>
      <c r="B199" s="38">
        <v>-161987.78</v>
      </c>
      <c r="C199" s="76" t="s">
        <v>124</v>
      </c>
      <c r="D199" s="76"/>
      <c r="E199" s="76"/>
    </row>
    <row r="200" spans="1:5">
      <c r="A200" s="32" t="s">
        <v>133</v>
      </c>
      <c r="B200" s="38">
        <v>-12427.1</v>
      </c>
      <c r="C200" s="76" t="s">
        <v>124</v>
      </c>
      <c r="D200" s="76"/>
      <c r="E200" s="76"/>
    </row>
    <row r="201" spans="1:5">
      <c r="A201" s="32" t="s">
        <v>134</v>
      </c>
      <c r="B201" s="38">
        <v>-1090.45</v>
      </c>
      <c r="C201" s="76" t="s">
        <v>124</v>
      </c>
      <c r="D201" s="76"/>
      <c r="E201" s="76"/>
    </row>
    <row r="202" spans="1:5">
      <c r="A202" s="32" t="s">
        <v>135</v>
      </c>
      <c r="B202" s="38">
        <v>-497607.74</v>
      </c>
      <c r="C202" s="76" t="s">
        <v>124</v>
      </c>
      <c r="D202" s="76"/>
      <c r="E202" s="76"/>
    </row>
    <row r="203" spans="1:5">
      <c r="A203" s="32" t="s">
        <v>136</v>
      </c>
      <c r="B203" s="38">
        <v>-38399.47</v>
      </c>
      <c r="C203" s="76" t="s">
        <v>124</v>
      </c>
      <c r="D203" s="76"/>
      <c r="E203" s="76"/>
    </row>
    <row r="204" spans="1:5">
      <c r="A204" s="32" t="s">
        <v>137</v>
      </c>
      <c r="B204" s="38">
        <v>-140658.07999999999</v>
      </c>
      <c r="C204" s="76"/>
      <c r="D204" s="76" t="s">
        <v>124</v>
      </c>
      <c r="E204" s="76"/>
    </row>
    <row r="205" spans="1:5">
      <c r="A205" s="32" t="s">
        <v>138</v>
      </c>
      <c r="B205" s="38">
        <v>-105861.51</v>
      </c>
      <c r="C205" s="76"/>
      <c r="D205" s="76" t="s">
        <v>124</v>
      </c>
      <c r="E205" s="76"/>
    </row>
    <row r="206" spans="1:5">
      <c r="A206" s="32" t="s">
        <v>139</v>
      </c>
      <c r="B206" s="38">
        <v>-58734.39</v>
      </c>
      <c r="C206" s="76"/>
      <c r="D206" s="76" t="s">
        <v>124</v>
      </c>
      <c r="E206" s="76"/>
    </row>
    <row r="207" spans="1:5">
      <c r="A207" s="32" t="s">
        <v>140</v>
      </c>
      <c r="B207" s="38">
        <v>-907.08</v>
      </c>
      <c r="C207" s="76"/>
      <c r="D207" s="76" t="s">
        <v>124</v>
      </c>
      <c r="E207" s="76"/>
    </row>
    <row r="208" spans="1:5">
      <c r="A208" s="32" t="s">
        <v>141</v>
      </c>
      <c r="B208" s="38">
        <v>-2102.65</v>
      </c>
      <c r="C208" s="76"/>
      <c r="D208" s="76" t="s">
        <v>124</v>
      </c>
      <c r="E208" s="76"/>
    </row>
    <row r="209" spans="1:5">
      <c r="A209" s="32" t="s">
        <v>142</v>
      </c>
      <c r="B209" s="38">
        <v>-53.6</v>
      </c>
      <c r="C209" s="76"/>
      <c r="D209" s="76" t="s">
        <v>124</v>
      </c>
      <c r="E209" s="76"/>
    </row>
    <row r="210" spans="1:5">
      <c r="A210" s="32" t="s">
        <v>143</v>
      </c>
      <c r="B210" s="38">
        <v>-1987026.87</v>
      </c>
      <c r="C210" s="76"/>
      <c r="D210" s="76" t="s">
        <v>124</v>
      </c>
      <c r="E210" s="76"/>
    </row>
    <row r="211" spans="1:5">
      <c r="A211" s="32" t="s">
        <v>144</v>
      </c>
      <c r="B211" s="38">
        <v>-18115.04</v>
      </c>
      <c r="C211" s="76"/>
      <c r="D211" s="76"/>
      <c r="E211" s="76" t="s">
        <v>124</v>
      </c>
    </row>
    <row r="212" spans="1:5">
      <c r="A212" s="32" t="s">
        <v>145</v>
      </c>
      <c r="B212" s="38">
        <v>-89307.19</v>
      </c>
      <c r="C212" s="76"/>
      <c r="D212" s="76"/>
      <c r="E212" s="76" t="s">
        <v>124</v>
      </c>
    </row>
    <row r="213" spans="1:5">
      <c r="A213" s="32" t="s">
        <v>146</v>
      </c>
      <c r="B213" s="38">
        <v>-7294878.7599999998</v>
      </c>
      <c r="C213" s="76"/>
      <c r="D213" s="76"/>
      <c r="E213" s="76" t="s">
        <v>124</v>
      </c>
    </row>
    <row r="214" spans="1:5">
      <c r="A214" s="32" t="s">
        <v>147</v>
      </c>
      <c r="B214" s="38">
        <v>-623914</v>
      </c>
      <c r="C214" s="76"/>
      <c r="D214" s="76"/>
      <c r="E214" s="76" t="s">
        <v>124</v>
      </c>
    </row>
    <row r="215" spans="1:5">
      <c r="A215" s="32" t="s">
        <v>148</v>
      </c>
      <c r="B215" s="38">
        <v>-4151394.83</v>
      </c>
      <c r="C215" s="76"/>
      <c r="D215" s="76" t="s">
        <v>124</v>
      </c>
      <c r="E215" s="76"/>
    </row>
    <row r="216" spans="1:5">
      <c r="A216" s="32" t="s">
        <v>149</v>
      </c>
      <c r="B216" s="38">
        <v>-74071.37</v>
      </c>
      <c r="C216" s="76"/>
      <c r="D216" s="76" t="s">
        <v>124</v>
      </c>
      <c r="E216" s="76"/>
    </row>
    <row r="217" spans="1:5">
      <c r="A217" s="32" t="s">
        <v>150</v>
      </c>
      <c r="B217" s="38">
        <v>-151904.53</v>
      </c>
      <c r="C217" s="76"/>
      <c r="D217" s="76" t="s">
        <v>124</v>
      </c>
      <c r="E217" s="76"/>
    </row>
    <row r="218" spans="1:5">
      <c r="A218" s="32"/>
      <c r="B218" s="38"/>
      <c r="C218" s="38"/>
      <c r="D218" s="38"/>
      <c r="E218" s="38"/>
    </row>
    <row r="219" spans="1:5">
      <c r="A219" s="32"/>
      <c r="B219" s="38"/>
      <c r="C219" s="38"/>
      <c r="D219" s="38"/>
      <c r="E219" s="38"/>
    </row>
    <row r="220" spans="1:5">
      <c r="A220" s="32"/>
      <c r="B220" s="38"/>
      <c r="C220" s="38"/>
      <c r="D220" s="38"/>
      <c r="E220" s="38"/>
    </row>
    <row r="221" spans="1:5">
      <c r="A221" s="34"/>
      <c r="B221" s="39"/>
      <c r="C221" s="39"/>
      <c r="D221" s="39"/>
      <c r="E221" s="39"/>
    </row>
    <row r="222" spans="1:5" ht="16.5" customHeight="1">
      <c r="B222" s="62">
        <f>SUM(B191:B221)</f>
        <v>-16322314.609999998</v>
      </c>
      <c r="C222" s="77">
        <f>SUM(C220:C221)</f>
        <v>0</v>
      </c>
      <c r="D222" s="77">
        <f>SUM(D220:D221)</f>
        <v>0</v>
      </c>
      <c r="E222" s="77">
        <f>SUM(E220:E221)</f>
        <v>0</v>
      </c>
    </row>
    <row r="226" spans="1:4" ht="20.25" customHeight="1">
      <c r="A226" s="64" t="s">
        <v>151</v>
      </c>
      <c r="B226" s="65" t="s">
        <v>9</v>
      </c>
      <c r="C226" s="29" t="s">
        <v>152</v>
      </c>
      <c r="D226" s="29" t="s">
        <v>120</v>
      </c>
    </row>
    <row r="227" spans="1:4">
      <c r="A227" s="78"/>
      <c r="B227" s="79"/>
      <c r="C227" s="80"/>
      <c r="D227" s="81"/>
    </row>
    <row r="228" spans="1:4">
      <c r="A228" s="82" t="s">
        <v>30</v>
      </c>
      <c r="B228" s="83"/>
      <c r="C228" s="84"/>
      <c r="D228" s="85"/>
    </row>
    <row r="229" spans="1:4">
      <c r="A229" s="86"/>
      <c r="B229" s="87"/>
      <c r="C229" s="88"/>
      <c r="D229" s="89"/>
    </row>
    <row r="230" spans="1:4" ht="16.5" customHeight="1">
      <c r="B230" s="29">
        <f>SUM(B228:B229)</f>
        <v>0</v>
      </c>
      <c r="C230" s="90"/>
      <c r="D230" s="91"/>
    </row>
    <row r="233" spans="1:4" ht="27.75" customHeight="1">
      <c r="A233" s="64" t="s">
        <v>153</v>
      </c>
      <c r="B233" s="65" t="s">
        <v>9</v>
      </c>
      <c r="C233" s="29" t="s">
        <v>152</v>
      </c>
      <c r="D233" s="29" t="s">
        <v>120</v>
      </c>
    </row>
    <row r="234" spans="1:4">
      <c r="A234" s="78"/>
      <c r="B234" s="79"/>
      <c r="C234" s="80"/>
      <c r="D234" s="81"/>
    </row>
    <row r="235" spans="1:4">
      <c r="A235" s="82" t="s">
        <v>154</v>
      </c>
      <c r="B235" s="92">
        <v>-73760</v>
      </c>
      <c r="C235" s="84">
        <v>0</v>
      </c>
      <c r="D235" s="85">
        <v>0</v>
      </c>
    </row>
    <row r="236" spans="1:4">
      <c r="A236" s="86"/>
      <c r="B236" s="87"/>
      <c r="C236" s="88"/>
      <c r="D236" s="89"/>
    </row>
    <row r="237" spans="1:4" ht="15" customHeight="1">
      <c r="B237" s="36">
        <f>SUM(B235:B236)</f>
        <v>-73760</v>
      </c>
      <c r="C237" s="90"/>
      <c r="D237" s="91"/>
    </row>
    <row r="240" spans="1:4" ht="24" customHeight="1">
      <c r="A240" s="64" t="s">
        <v>155</v>
      </c>
      <c r="B240" s="65" t="s">
        <v>9</v>
      </c>
      <c r="C240" s="29" t="s">
        <v>152</v>
      </c>
      <c r="D240" s="29" t="s">
        <v>120</v>
      </c>
    </row>
    <row r="241" spans="1:4">
      <c r="A241" s="78"/>
      <c r="B241" s="79"/>
      <c r="C241" s="80"/>
      <c r="D241" s="81"/>
    </row>
    <row r="242" spans="1:4">
      <c r="A242" s="82" t="s">
        <v>30</v>
      </c>
      <c r="B242" s="83"/>
      <c r="C242" s="84"/>
      <c r="D242" s="85"/>
    </row>
    <row r="243" spans="1:4">
      <c r="A243" s="86"/>
      <c r="B243" s="87"/>
      <c r="C243" s="88"/>
      <c r="D243" s="89"/>
    </row>
    <row r="244" spans="1:4" ht="16.5" customHeight="1">
      <c r="B244" s="29">
        <f>SUM(B242:B243)</f>
        <v>0</v>
      </c>
      <c r="C244" s="90"/>
      <c r="D244" s="91"/>
    </row>
    <row r="247" spans="1:4" ht="24" customHeight="1">
      <c r="A247" s="64" t="s">
        <v>156</v>
      </c>
      <c r="B247" s="65" t="s">
        <v>9</v>
      </c>
      <c r="C247" s="93" t="s">
        <v>152</v>
      </c>
      <c r="D247" s="93" t="s">
        <v>39</v>
      </c>
    </row>
    <row r="248" spans="1:4" ht="14.25">
      <c r="A248" s="78"/>
      <c r="B248" s="94"/>
      <c r="C248" s="94">
        <v>0</v>
      </c>
      <c r="D248" s="94">
        <v>0</v>
      </c>
    </row>
    <row r="249" spans="1:4" ht="14.25">
      <c r="A249" s="95" t="s">
        <v>157</v>
      </c>
      <c r="B249" s="33">
        <v>-2663694.67</v>
      </c>
      <c r="C249" s="96">
        <v>0</v>
      </c>
      <c r="D249" s="96">
        <v>0</v>
      </c>
    </row>
    <row r="250" spans="1:4" ht="12.75">
      <c r="A250" s="97"/>
      <c r="B250" s="98"/>
      <c r="C250" s="98">
        <v>0</v>
      </c>
      <c r="D250" s="98">
        <v>0</v>
      </c>
    </row>
    <row r="251" spans="1:4" ht="18.75" customHeight="1">
      <c r="B251" s="36">
        <f>SUM(B249:B250)</f>
        <v>-2663694.67</v>
      </c>
      <c r="C251" s="90"/>
      <c r="D251" s="91"/>
    </row>
    <row r="254" spans="1:4" ht="12.75">
      <c r="A254" s="20" t="s">
        <v>158</v>
      </c>
    </row>
    <row r="255" spans="1:4" ht="12.75">
      <c r="A255" s="20"/>
    </row>
    <row r="256" spans="1:4" ht="12.75">
      <c r="A256" s="20" t="s">
        <v>159</v>
      </c>
    </row>
    <row r="258" spans="1:4" ht="24" customHeight="1">
      <c r="A258" s="99" t="s">
        <v>160</v>
      </c>
      <c r="B258" s="100" t="s">
        <v>9</v>
      </c>
      <c r="C258" s="29" t="s">
        <v>161</v>
      </c>
      <c r="D258" s="29" t="s">
        <v>39</v>
      </c>
    </row>
    <row r="259" spans="1:4">
      <c r="A259" s="30"/>
      <c r="B259" s="58"/>
      <c r="C259" s="58"/>
      <c r="D259" s="58"/>
    </row>
    <row r="260" spans="1:4">
      <c r="A260" s="95" t="s">
        <v>162</v>
      </c>
      <c r="B260" s="38">
        <v>-4575</v>
      </c>
      <c r="C260" s="38"/>
      <c r="D260" s="38"/>
    </row>
    <row r="261" spans="1:4">
      <c r="A261" s="95" t="s">
        <v>163</v>
      </c>
      <c r="B261" s="38">
        <v>-37000</v>
      </c>
      <c r="C261" s="38"/>
      <c r="D261" s="38"/>
    </row>
    <row r="262" spans="1:4">
      <c r="A262" s="95" t="s">
        <v>164</v>
      </c>
      <c r="B262" s="38">
        <v>-1454859.14</v>
      </c>
      <c r="C262" s="38"/>
      <c r="D262" s="38"/>
    </row>
    <row r="263" spans="1:4">
      <c r="A263" s="95" t="s">
        <v>165</v>
      </c>
      <c r="B263" s="38">
        <v>-13487</v>
      </c>
      <c r="C263" s="38"/>
      <c r="D263" s="38"/>
    </row>
    <row r="264" spans="1:4">
      <c r="A264" s="95" t="s">
        <v>166</v>
      </c>
      <c r="B264" s="38">
        <v>-5399</v>
      </c>
      <c r="C264" s="38"/>
      <c r="D264" s="38"/>
    </row>
    <row r="265" spans="1:4">
      <c r="A265" s="95" t="s">
        <v>167</v>
      </c>
      <c r="B265" s="38">
        <v>-81414</v>
      </c>
      <c r="C265" s="38"/>
      <c r="D265" s="38"/>
    </row>
    <row r="266" spans="1:4">
      <c r="A266" s="95" t="s">
        <v>168</v>
      </c>
      <c r="B266" s="38">
        <v>-2651614.2400000002</v>
      </c>
      <c r="C266" s="38"/>
      <c r="D266" s="38"/>
    </row>
    <row r="267" spans="1:4">
      <c r="A267" s="95" t="s">
        <v>169</v>
      </c>
      <c r="B267" s="38">
        <v>-1794217.21</v>
      </c>
      <c r="C267" s="38"/>
      <c r="D267" s="38"/>
    </row>
    <row r="268" spans="1:4">
      <c r="A268" s="95" t="s">
        <v>170</v>
      </c>
      <c r="B268" s="38">
        <v>-136206</v>
      </c>
      <c r="C268" s="38"/>
      <c r="D268" s="38"/>
    </row>
    <row r="269" spans="1:4">
      <c r="A269" s="95" t="s">
        <v>171</v>
      </c>
      <c r="B269" s="38">
        <v>-67181</v>
      </c>
      <c r="C269" s="38"/>
      <c r="D269" s="38"/>
    </row>
    <row r="270" spans="1:4">
      <c r="A270" s="95" t="s">
        <v>172</v>
      </c>
      <c r="B270" s="38">
        <v>-2440761.9500000002</v>
      </c>
      <c r="C270" s="38"/>
      <c r="D270" s="38"/>
    </row>
    <row r="271" spans="1:4">
      <c r="A271" s="95" t="s">
        <v>173</v>
      </c>
      <c r="B271" s="38">
        <v>-17275</v>
      </c>
      <c r="C271" s="38"/>
      <c r="D271" s="38"/>
    </row>
    <row r="272" spans="1:4">
      <c r="A272" s="95" t="s">
        <v>174</v>
      </c>
      <c r="B272" s="38">
        <v>-939223.06</v>
      </c>
      <c r="C272" s="38"/>
      <c r="D272" s="38"/>
    </row>
    <row r="273" spans="1:4">
      <c r="A273" s="95" t="s">
        <v>175</v>
      </c>
      <c r="B273" s="38">
        <v>-29442036.010000002</v>
      </c>
      <c r="C273" s="38"/>
      <c r="D273" s="38"/>
    </row>
    <row r="274" spans="1:4">
      <c r="A274" s="95" t="s">
        <v>176</v>
      </c>
      <c r="B274" s="38">
        <v>-1713595.47</v>
      </c>
      <c r="C274" s="38"/>
      <c r="D274" s="38"/>
    </row>
    <row r="275" spans="1:4">
      <c r="A275" s="95" t="s">
        <v>177</v>
      </c>
      <c r="B275" s="38">
        <v>-4301326.5199999996</v>
      </c>
      <c r="C275" s="38"/>
      <c r="D275" s="38"/>
    </row>
    <row r="276" spans="1:4">
      <c r="A276" s="95" t="s">
        <v>178</v>
      </c>
      <c r="B276" s="38">
        <v>-29450733.129999999</v>
      </c>
      <c r="C276" s="38"/>
      <c r="D276" s="38"/>
    </row>
    <row r="277" spans="1:4">
      <c r="A277" s="95" t="s">
        <v>179</v>
      </c>
      <c r="B277" s="38">
        <v>-3931980.64</v>
      </c>
      <c r="C277" s="38"/>
      <c r="D277" s="38"/>
    </row>
    <row r="278" spans="1:4">
      <c r="A278" s="95" t="s">
        <v>180</v>
      </c>
      <c r="B278" s="38">
        <v>-12985470.92</v>
      </c>
      <c r="C278" s="38"/>
      <c r="D278" s="38"/>
    </row>
    <row r="279" spans="1:4">
      <c r="A279" s="95" t="s">
        <v>181</v>
      </c>
      <c r="B279" s="38">
        <v>-100397</v>
      </c>
      <c r="C279" s="38"/>
      <c r="D279" s="38"/>
    </row>
    <row r="280" spans="1:4">
      <c r="A280" s="32"/>
      <c r="B280" s="38"/>
      <c r="C280" s="38"/>
      <c r="D280" s="38"/>
    </row>
    <row r="281" spans="1:4">
      <c r="A281" s="34"/>
      <c r="B281" s="39"/>
      <c r="C281" s="39"/>
      <c r="D281" s="39"/>
    </row>
    <row r="282" spans="1:4" ht="15.75" customHeight="1">
      <c r="B282" s="62">
        <f>SUM(B259:B281)</f>
        <v>-91568752.289999992</v>
      </c>
      <c r="C282" s="90"/>
      <c r="D282" s="91"/>
    </row>
    <row r="285" spans="1:4" ht="24.75" customHeight="1">
      <c r="A285" s="99" t="s">
        <v>182</v>
      </c>
      <c r="B285" s="100" t="s">
        <v>9</v>
      </c>
      <c r="C285" s="29" t="s">
        <v>161</v>
      </c>
      <c r="D285" s="29" t="s">
        <v>39</v>
      </c>
    </row>
    <row r="286" spans="1:4">
      <c r="A286" s="30"/>
      <c r="B286" s="58"/>
      <c r="C286" s="58"/>
      <c r="D286" s="58"/>
    </row>
    <row r="287" spans="1:4">
      <c r="A287" s="95" t="s">
        <v>183</v>
      </c>
      <c r="B287" s="38">
        <v>-825521.26</v>
      </c>
      <c r="C287" s="38"/>
      <c r="D287" s="38"/>
    </row>
    <row r="288" spans="1:4">
      <c r="A288" s="95" t="s">
        <v>184</v>
      </c>
      <c r="B288" s="38">
        <v>-922763</v>
      </c>
      <c r="C288" s="38"/>
      <c r="D288" s="38"/>
    </row>
    <row r="289" spans="1:4">
      <c r="A289" s="34"/>
      <c r="B289" s="39"/>
      <c r="C289" s="39"/>
      <c r="D289" s="39"/>
    </row>
    <row r="290" spans="1:4" ht="16.5" customHeight="1">
      <c r="B290" s="62">
        <f>SUM(B287:B289)</f>
        <v>-1748284.26</v>
      </c>
      <c r="C290" s="90"/>
      <c r="D290" s="91"/>
    </row>
    <row r="293" spans="1:4" ht="12.75">
      <c r="A293" s="20" t="s">
        <v>185</v>
      </c>
    </row>
    <row r="295" spans="1:4" ht="26.25" customHeight="1">
      <c r="A295" s="99" t="s">
        <v>186</v>
      </c>
      <c r="B295" s="100" t="s">
        <v>9</v>
      </c>
      <c r="C295" s="29" t="s">
        <v>187</v>
      </c>
      <c r="D295" s="29" t="s">
        <v>188</v>
      </c>
    </row>
    <row r="296" spans="1:4">
      <c r="A296" s="30"/>
      <c r="B296" s="58"/>
      <c r="C296" s="58"/>
      <c r="D296" s="58">
        <v>0</v>
      </c>
    </row>
    <row r="297" spans="1:4">
      <c r="A297" s="95" t="s">
        <v>189</v>
      </c>
      <c r="B297" s="38">
        <v>40197197.43</v>
      </c>
      <c r="C297" s="38">
        <v>53.281599999999997</v>
      </c>
      <c r="D297" s="38"/>
    </row>
    <row r="298" spans="1:4">
      <c r="A298" s="95" t="s">
        <v>190</v>
      </c>
      <c r="B298" s="38">
        <v>31162.67</v>
      </c>
      <c r="C298" s="38">
        <v>4.1300000000000003E-2</v>
      </c>
      <c r="D298" s="38"/>
    </row>
    <row r="299" spans="1:4">
      <c r="A299" s="95" t="s">
        <v>191</v>
      </c>
      <c r="B299" s="38">
        <v>58006.82</v>
      </c>
      <c r="C299" s="38">
        <v>7.6899999999999996E-2</v>
      </c>
      <c r="D299" s="38"/>
    </row>
    <row r="300" spans="1:4">
      <c r="A300" s="95" t="s">
        <v>192</v>
      </c>
      <c r="B300" s="38">
        <v>1791806.44</v>
      </c>
      <c r="C300" s="38">
        <v>2.375</v>
      </c>
      <c r="D300" s="38"/>
    </row>
    <row r="301" spans="1:4">
      <c r="A301" s="95" t="s">
        <v>193</v>
      </c>
      <c r="B301" s="38">
        <v>3333413.1</v>
      </c>
      <c r="C301" s="38">
        <v>4.4184999999999999</v>
      </c>
      <c r="D301" s="38"/>
    </row>
    <row r="302" spans="1:4">
      <c r="A302" s="95" t="s">
        <v>194</v>
      </c>
      <c r="B302" s="38">
        <v>393099.79</v>
      </c>
      <c r="C302" s="38">
        <v>0.52110000000000001</v>
      </c>
      <c r="D302" s="38"/>
    </row>
    <row r="303" spans="1:4">
      <c r="A303" s="95" t="s">
        <v>195</v>
      </c>
      <c r="B303" s="38">
        <v>13554949.970000001</v>
      </c>
      <c r="C303" s="38">
        <v>17.967199999999998</v>
      </c>
      <c r="D303" s="38"/>
    </row>
    <row r="304" spans="1:4">
      <c r="A304" s="95" t="s">
        <v>196</v>
      </c>
      <c r="B304" s="38">
        <v>3339758.58</v>
      </c>
      <c r="C304" s="38">
        <v>4.4268999999999998</v>
      </c>
      <c r="D304" s="38"/>
    </row>
    <row r="305" spans="1:4">
      <c r="A305" s="95" t="s">
        <v>197</v>
      </c>
      <c r="B305" s="38">
        <v>449635.71</v>
      </c>
      <c r="C305" s="38">
        <v>0.59599999999999997</v>
      </c>
      <c r="D305" s="38"/>
    </row>
    <row r="306" spans="1:4">
      <c r="A306" s="95" t="s">
        <v>198</v>
      </c>
      <c r="B306" s="38">
        <v>180538.74</v>
      </c>
      <c r="C306" s="38">
        <v>0.23930000000000001</v>
      </c>
      <c r="D306" s="38"/>
    </row>
    <row r="307" spans="1:4">
      <c r="A307" s="95" t="s">
        <v>199</v>
      </c>
      <c r="B307" s="38">
        <v>12137.2</v>
      </c>
      <c r="C307" s="38">
        <v>1.61E-2</v>
      </c>
      <c r="D307" s="38"/>
    </row>
    <row r="308" spans="1:4">
      <c r="A308" s="95" t="s">
        <v>200</v>
      </c>
      <c r="B308" s="38">
        <v>10828.46</v>
      </c>
      <c r="C308" s="38">
        <v>1.44E-2</v>
      </c>
      <c r="D308" s="38"/>
    </row>
    <row r="309" spans="1:4">
      <c r="A309" s="95" t="s">
        <v>201</v>
      </c>
      <c r="B309" s="38">
        <v>2630.88</v>
      </c>
      <c r="C309" s="38">
        <v>3.5000000000000001E-3</v>
      </c>
      <c r="D309" s="38"/>
    </row>
    <row r="310" spans="1:4">
      <c r="A310" s="95" t="s">
        <v>202</v>
      </c>
      <c r="B310" s="38">
        <v>22618.55</v>
      </c>
      <c r="C310" s="38">
        <v>0.03</v>
      </c>
      <c r="D310" s="38"/>
    </row>
    <row r="311" spans="1:4">
      <c r="A311" s="95" t="s">
        <v>203</v>
      </c>
      <c r="B311" s="38">
        <v>67893.47</v>
      </c>
      <c r="C311" s="38">
        <v>0.09</v>
      </c>
      <c r="D311" s="38"/>
    </row>
    <row r="312" spans="1:4">
      <c r="A312" s="95" t="s">
        <v>204</v>
      </c>
      <c r="B312" s="38">
        <v>5405.18</v>
      </c>
      <c r="C312" s="38">
        <v>7.1999999999999998E-3</v>
      </c>
      <c r="D312" s="38"/>
    </row>
    <row r="313" spans="1:4">
      <c r="A313" s="95" t="s">
        <v>205</v>
      </c>
      <c r="B313" s="38">
        <v>3080.23</v>
      </c>
      <c r="C313" s="38">
        <v>4.1000000000000003E-3</v>
      </c>
      <c r="D313" s="38"/>
    </row>
    <row r="314" spans="1:4">
      <c r="A314" s="95" t="s">
        <v>206</v>
      </c>
      <c r="B314" s="38">
        <v>58975.86</v>
      </c>
      <c r="C314" s="38">
        <v>7.8200000000000006E-2</v>
      </c>
      <c r="D314" s="38"/>
    </row>
    <row r="315" spans="1:4">
      <c r="A315" s="95" t="s">
        <v>207</v>
      </c>
      <c r="B315" s="38">
        <v>50110.43</v>
      </c>
      <c r="C315" s="38">
        <v>6.6400000000000001E-2</v>
      </c>
      <c r="D315" s="38"/>
    </row>
    <row r="316" spans="1:4">
      <c r="A316" s="95" t="s">
        <v>208</v>
      </c>
      <c r="B316" s="38">
        <v>4502.79</v>
      </c>
      <c r="C316" s="38">
        <v>6.0000000000000001E-3</v>
      </c>
      <c r="D316" s="38"/>
    </row>
    <row r="317" spans="1:4">
      <c r="A317" s="95" t="s">
        <v>209</v>
      </c>
      <c r="B317" s="38">
        <v>1140.4000000000001</v>
      </c>
      <c r="C317" s="38">
        <v>1.5E-3</v>
      </c>
      <c r="D317" s="38"/>
    </row>
    <row r="318" spans="1:4">
      <c r="A318" s="95" t="s">
        <v>210</v>
      </c>
      <c r="B318" s="38">
        <v>10602.04</v>
      </c>
      <c r="C318" s="38">
        <v>1.41E-2</v>
      </c>
      <c r="D318" s="38"/>
    </row>
    <row r="319" spans="1:4">
      <c r="A319" s="95" t="s">
        <v>211</v>
      </c>
      <c r="B319" s="38">
        <v>580</v>
      </c>
      <c r="C319" s="38">
        <v>8.0000000000000004E-4</v>
      </c>
      <c r="D319" s="38"/>
    </row>
    <row r="320" spans="1:4">
      <c r="A320" s="95" t="s">
        <v>212</v>
      </c>
      <c r="B320" s="38">
        <v>43729.1</v>
      </c>
      <c r="C320" s="38">
        <v>5.8000000000000003E-2</v>
      </c>
      <c r="D320" s="38"/>
    </row>
    <row r="321" spans="1:4">
      <c r="A321" s="95" t="s">
        <v>213</v>
      </c>
      <c r="B321" s="38">
        <v>160347.76</v>
      </c>
      <c r="C321" s="38">
        <v>0.21249999999999999</v>
      </c>
      <c r="D321" s="38"/>
    </row>
    <row r="322" spans="1:4">
      <c r="A322" s="95" t="s">
        <v>214</v>
      </c>
      <c r="B322" s="38">
        <v>121485.75999999999</v>
      </c>
      <c r="C322" s="38">
        <v>0.161</v>
      </c>
      <c r="D322" s="38"/>
    </row>
    <row r="323" spans="1:4">
      <c r="A323" s="95" t="s">
        <v>215</v>
      </c>
      <c r="B323" s="38">
        <v>12689.04</v>
      </c>
      <c r="C323" s="38">
        <v>1.6799999999999999E-2</v>
      </c>
      <c r="D323" s="38"/>
    </row>
    <row r="324" spans="1:4">
      <c r="A324" s="95" t="s">
        <v>216</v>
      </c>
      <c r="B324" s="38">
        <v>120724.34</v>
      </c>
      <c r="C324" s="38">
        <v>0.16</v>
      </c>
      <c r="D324" s="38"/>
    </row>
    <row r="325" spans="1:4">
      <c r="A325" s="95" t="s">
        <v>217</v>
      </c>
      <c r="B325" s="38">
        <v>3045</v>
      </c>
      <c r="C325" s="38">
        <v>4.0000000000000001E-3</v>
      </c>
      <c r="D325" s="38"/>
    </row>
    <row r="326" spans="1:4">
      <c r="A326" s="95" t="s">
        <v>218</v>
      </c>
      <c r="B326" s="38">
        <v>43311.86</v>
      </c>
      <c r="C326" s="38">
        <v>5.74E-2</v>
      </c>
      <c r="D326" s="38"/>
    </row>
    <row r="327" spans="1:4">
      <c r="A327" s="95" t="s">
        <v>219</v>
      </c>
      <c r="B327" s="38">
        <v>5452</v>
      </c>
      <c r="C327" s="38">
        <v>7.1999999999999998E-3</v>
      </c>
      <c r="D327" s="38"/>
    </row>
    <row r="328" spans="1:4">
      <c r="A328" s="95" t="s">
        <v>220</v>
      </c>
      <c r="B328" s="38">
        <v>37981.360000000001</v>
      </c>
      <c r="C328" s="38">
        <v>5.0299999999999997E-2</v>
      </c>
      <c r="D328" s="38"/>
    </row>
    <row r="329" spans="1:4">
      <c r="A329" s="95" t="s">
        <v>221</v>
      </c>
      <c r="B329" s="38">
        <v>27769.16</v>
      </c>
      <c r="C329" s="38">
        <v>3.6799999999999999E-2</v>
      </c>
      <c r="D329" s="38"/>
    </row>
    <row r="330" spans="1:4">
      <c r="A330" s="95" t="s">
        <v>222</v>
      </c>
      <c r="B330" s="38">
        <v>14992.65</v>
      </c>
      <c r="C330" s="38">
        <v>1.9900000000000001E-2</v>
      </c>
      <c r="D330" s="38"/>
    </row>
    <row r="331" spans="1:4">
      <c r="A331" s="95" t="s">
        <v>223</v>
      </c>
      <c r="B331" s="38">
        <v>53691.79</v>
      </c>
      <c r="C331" s="38">
        <v>7.1199999999999999E-2</v>
      </c>
      <c r="D331" s="38"/>
    </row>
    <row r="332" spans="1:4">
      <c r="A332" s="95" t="s">
        <v>224</v>
      </c>
      <c r="B332" s="38">
        <v>1126037</v>
      </c>
      <c r="C332" s="38">
        <v>1.4925999999999999</v>
      </c>
      <c r="D332" s="38"/>
    </row>
    <row r="333" spans="1:4">
      <c r="A333" s="95" t="s">
        <v>225</v>
      </c>
      <c r="B333" s="38">
        <v>20970.8</v>
      </c>
      <c r="C333" s="38">
        <v>2.7799999999999998E-2</v>
      </c>
      <c r="D333" s="38"/>
    </row>
    <row r="334" spans="1:4">
      <c r="A334" s="95" t="s">
        <v>226</v>
      </c>
      <c r="B334" s="38">
        <v>165971</v>
      </c>
      <c r="C334" s="38">
        <v>0.22</v>
      </c>
      <c r="D334" s="38"/>
    </row>
    <row r="335" spans="1:4">
      <c r="A335" s="95" t="s">
        <v>227</v>
      </c>
      <c r="B335" s="38">
        <v>169927.76</v>
      </c>
      <c r="C335" s="38">
        <v>0.22520000000000001</v>
      </c>
      <c r="D335" s="38"/>
    </row>
    <row r="336" spans="1:4">
      <c r="A336" s="95" t="s">
        <v>228</v>
      </c>
      <c r="B336" s="38">
        <v>19603</v>
      </c>
      <c r="C336" s="38">
        <v>2.5999999999999999E-2</v>
      </c>
      <c r="D336" s="38"/>
    </row>
    <row r="337" spans="1:4">
      <c r="A337" s="95" t="s">
        <v>229</v>
      </c>
      <c r="B337" s="38">
        <v>719014.32</v>
      </c>
      <c r="C337" s="38">
        <v>0.95309999999999995</v>
      </c>
      <c r="D337" s="38"/>
    </row>
    <row r="338" spans="1:4">
      <c r="A338" s="95" t="s">
        <v>230</v>
      </c>
      <c r="B338" s="38">
        <v>3418.96</v>
      </c>
      <c r="C338" s="38">
        <v>4.4999999999999997E-3</v>
      </c>
      <c r="D338" s="38"/>
    </row>
    <row r="339" spans="1:4">
      <c r="A339" s="95" t="s">
        <v>231</v>
      </c>
      <c r="B339" s="38">
        <v>125771.98</v>
      </c>
      <c r="C339" s="38">
        <v>0.16669999999999999</v>
      </c>
      <c r="D339" s="38"/>
    </row>
    <row r="340" spans="1:4">
      <c r="A340" s="95" t="s">
        <v>232</v>
      </c>
      <c r="B340" s="38">
        <v>673647.07</v>
      </c>
      <c r="C340" s="38">
        <v>0.89290000000000003</v>
      </c>
      <c r="D340" s="38"/>
    </row>
    <row r="341" spans="1:4">
      <c r="A341" s="95" t="s">
        <v>233</v>
      </c>
      <c r="B341" s="38">
        <v>1624</v>
      </c>
      <c r="C341" s="38">
        <v>2.2000000000000001E-3</v>
      </c>
      <c r="D341" s="38"/>
    </row>
    <row r="342" spans="1:4">
      <c r="A342" s="95" t="s">
        <v>234</v>
      </c>
      <c r="B342" s="38">
        <v>24360</v>
      </c>
      <c r="C342" s="38">
        <v>3.2300000000000002E-2</v>
      </c>
      <c r="D342" s="38"/>
    </row>
    <row r="343" spans="1:4">
      <c r="A343" s="95" t="s">
        <v>235</v>
      </c>
      <c r="B343" s="38">
        <v>84434.96</v>
      </c>
      <c r="C343" s="38">
        <v>0.1119</v>
      </c>
      <c r="D343" s="38"/>
    </row>
    <row r="344" spans="1:4">
      <c r="A344" s="95" t="s">
        <v>236</v>
      </c>
      <c r="B344" s="38">
        <v>262955.15999999997</v>
      </c>
      <c r="C344" s="38">
        <v>0.34849999999999998</v>
      </c>
      <c r="D344" s="38"/>
    </row>
    <row r="345" spans="1:4">
      <c r="A345" s="95" t="s">
        <v>237</v>
      </c>
      <c r="B345" s="38">
        <v>223880</v>
      </c>
      <c r="C345" s="38">
        <v>0.29680000000000001</v>
      </c>
      <c r="D345" s="38"/>
    </row>
    <row r="346" spans="1:4">
      <c r="A346" s="95" t="s">
        <v>238</v>
      </c>
      <c r="B346" s="38">
        <v>187364.27</v>
      </c>
      <c r="C346" s="38">
        <v>0.24840000000000001</v>
      </c>
      <c r="D346" s="38"/>
    </row>
    <row r="347" spans="1:4">
      <c r="A347" s="95" t="s">
        <v>239</v>
      </c>
      <c r="B347" s="38">
        <v>783968.98</v>
      </c>
      <c r="C347" s="38">
        <v>1.0391999999999999</v>
      </c>
      <c r="D347" s="38"/>
    </row>
    <row r="348" spans="1:4">
      <c r="A348" s="95" t="s">
        <v>240</v>
      </c>
      <c r="B348" s="38">
        <v>1055837.21</v>
      </c>
      <c r="C348" s="38">
        <v>1.3995</v>
      </c>
      <c r="D348" s="38"/>
    </row>
    <row r="349" spans="1:4">
      <c r="A349" s="95" t="s">
        <v>241</v>
      </c>
      <c r="B349" s="38">
        <v>33043.050000000003</v>
      </c>
      <c r="C349" s="38">
        <v>4.3799999999999999E-2</v>
      </c>
      <c r="D349" s="38"/>
    </row>
    <row r="350" spans="1:4">
      <c r="A350" s="95" t="s">
        <v>242</v>
      </c>
      <c r="B350" s="38">
        <v>2224.0700000000002</v>
      </c>
      <c r="C350" s="38">
        <v>2.8999999999999998E-3</v>
      </c>
      <c r="D350" s="38"/>
    </row>
    <row r="351" spans="1:4">
      <c r="A351" s="95" t="s">
        <v>243</v>
      </c>
      <c r="B351" s="38">
        <v>276104.61</v>
      </c>
      <c r="C351" s="38">
        <v>0.36599999999999999</v>
      </c>
      <c r="D351" s="38"/>
    </row>
    <row r="352" spans="1:4">
      <c r="A352" s="95" t="s">
        <v>244</v>
      </c>
      <c r="B352" s="38">
        <v>4750</v>
      </c>
      <c r="C352" s="38">
        <v>6.3E-3</v>
      </c>
      <c r="D352" s="38"/>
    </row>
    <row r="353" spans="1:4">
      <c r="A353" s="95" t="s">
        <v>245</v>
      </c>
      <c r="B353" s="38">
        <v>84170.71</v>
      </c>
      <c r="C353" s="38">
        <v>0.1116</v>
      </c>
      <c r="D353" s="38"/>
    </row>
    <row r="354" spans="1:4">
      <c r="A354" s="95" t="s">
        <v>246</v>
      </c>
      <c r="B354" s="38">
        <v>5964.8</v>
      </c>
      <c r="C354" s="38">
        <v>7.9000000000000008E-3</v>
      </c>
      <c r="D354" s="38"/>
    </row>
    <row r="355" spans="1:4">
      <c r="A355" s="95" t="s">
        <v>247</v>
      </c>
      <c r="B355" s="38">
        <v>1038098.29</v>
      </c>
      <c r="C355" s="38">
        <v>1.3759999999999999</v>
      </c>
      <c r="D355" s="38"/>
    </row>
    <row r="356" spans="1:4">
      <c r="A356" s="95" t="s">
        <v>248</v>
      </c>
      <c r="B356" s="38">
        <v>233160</v>
      </c>
      <c r="C356" s="38">
        <v>0.30909999999999999</v>
      </c>
      <c r="D356" s="38"/>
    </row>
    <row r="357" spans="1:4">
      <c r="A357" s="95" t="s">
        <v>249</v>
      </c>
      <c r="B357" s="38">
        <v>51663.31</v>
      </c>
      <c r="C357" s="38">
        <v>6.8500000000000005E-2</v>
      </c>
      <c r="D357" s="38"/>
    </row>
    <row r="358" spans="1:4">
      <c r="A358" s="95" t="s">
        <v>250</v>
      </c>
      <c r="B358" s="38">
        <v>90796.28</v>
      </c>
      <c r="C358" s="38">
        <v>0.12039999999999999</v>
      </c>
      <c r="D358" s="38"/>
    </row>
    <row r="359" spans="1:4">
      <c r="A359" s="95" t="s">
        <v>251</v>
      </c>
      <c r="B359" s="38">
        <v>35250</v>
      </c>
      <c r="C359" s="38">
        <v>4.6699999999999998E-2</v>
      </c>
      <c r="D359" s="38"/>
    </row>
    <row r="360" spans="1:4">
      <c r="A360" s="95" t="s">
        <v>252</v>
      </c>
      <c r="B360" s="38">
        <v>80015.83</v>
      </c>
      <c r="C360" s="38">
        <v>0.1061</v>
      </c>
      <c r="D360" s="38"/>
    </row>
    <row r="361" spans="1:4">
      <c r="A361" s="95" t="s">
        <v>253</v>
      </c>
      <c r="B361" s="38">
        <v>145262.88</v>
      </c>
      <c r="C361" s="38">
        <v>0.1925</v>
      </c>
      <c r="D361" s="38"/>
    </row>
    <row r="362" spans="1:4">
      <c r="A362" s="95" t="s">
        <v>254</v>
      </c>
      <c r="B362" s="38">
        <v>111943.82</v>
      </c>
      <c r="C362" s="38">
        <v>0.1484</v>
      </c>
      <c r="D362" s="38"/>
    </row>
    <row r="363" spans="1:4">
      <c r="A363" s="95" t="s">
        <v>255</v>
      </c>
      <c r="B363" s="38">
        <v>4200</v>
      </c>
      <c r="C363" s="38">
        <v>5.5999999999999999E-3</v>
      </c>
      <c r="D363" s="38"/>
    </row>
    <row r="364" spans="1:4">
      <c r="A364" s="95" t="s">
        <v>256</v>
      </c>
      <c r="B364" s="38">
        <v>8597.1299999999992</v>
      </c>
      <c r="C364" s="38">
        <v>1.14E-2</v>
      </c>
      <c r="D364" s="38"/>
    </row>
    <row r="365" spans="1:4">
      <c r="A365" s="95" t="s">
        <v>257</v>
      </c>
      <c r="B365" s="38">
        <v>1052305.1399999999</v>
      </c>
      <c r="C365" s="38">
        <v>1.3948</v>
      </c>
      <c r="D365" s="38"/>
    </row>
    <row r="366" spans="1:4">
      <c r="A366" s="95" t="s">
        <v>258</v>
      </c>
      <c r="B366" s="38">
        <v>43629.26</v>
      </c>
      <c r="C366" s="38">
        <v>5.7799999999999997E-2</v>
      </c>
      <c r="D366" s="38"/>
    </row>
    <row r="367" spans="1:4">
      <c r="A367" s="95" t="s">
        <v>259</v>
      </c>
      <c r="B367" s="38">
        <v>132389.21</v>
      </c>
      <c r="C367" s="38">
        <v>0.17549999999999999</v>
      </c>
      <c r="D367" s="38"/>
    </row>
    <row r="368" spans="1:4">
      <c r="A368" s="95" t="s">
        <v>260</v>
      </c>
      <c r="B368" s="38">
        <v>118035.49</v>
      </c>
      <c r="C368" s="38">
        <v>0.1565</v>
      </c>
      <c r="D368" s="38"/>
    </row>
    <row r="369" spans="1:6">
      <c r="A369" s="95" t="s">
        <v>261</v>
      </c>
      <c r="B369" s="38">
        <v>678215.25</v>
      </c>
      <c r="C369" s="38">
        <v>0.89900000000000002</v>
      </c>
      <c r="D369" s="38"/>
    </row>
    <row r="370" spans="1:6">
      <c r="A370" s="95" t="s">
        <v>262</v>
      </c>
      <c r="B370" s="38">
        <v>365476</v>
      </c>
      <c r="C370" s="38">
        <v>0.4844</v>
      </c>
      <c r="D370" s="38"/>
    </row>
    <row r="371" spans="1:6">
      <c r="A371" s="95" t="s">
        <v>263</v>
      </c>
      <c r="B371" s="38">
        <v>50765.5</v>
      </c>
      <c r="C371" s="38">
        <v>6.7299999999999999E-2</v>
      </c>
      <c r="D371" s="38"/>
    </row>
    <row r="372" spans="1:6">
      <c r="A372" s="95" t="s">
        <v>264</v>
      </c>
      <c r="B372" s="38">
        <v>922763</v>
      </c>
      <c r="C372" s="38">
        <v>1.2231000000000001</v>
      </c>
      <c r="D372" s="38"/>
    </row>
    <row r="373" spans="1:6">
      <c r="A373" s="95" t="s">
        <v>265</v>
      </c>
      <c r="B373" s="38">
        <v>-10.9</v>
      </c>
      <c r="C373" s="38">
        <v>0</v>
      </c>
      <c r="D373" s="38"/>
    </row>
    <row r="374" spans="1:6">
      <c r="A374" s="32"/>
      <c r="B374" s="38"/>
      <c r="C374" s="38"/>
      <c r="D374" s="38"/>
    </row>
    <row r="375" spans="1:6">
      <c r="A375" s="32"/>
      <c r="B375" s="38"/>
      <c r="C375" s="38"/>
      <c r="D375" s="38">
        <v>0</v>
      </c>
    </row>
    <row r="376" spans="1:6">
      <c r="A376" s="32"/>
      <c r="B376" s="38"/>
      <c r="C376" s="38"/>
      <c r="D376" s="38">
        <v>0</v>
      </c>
    </row>
    <row r="377" spans="1:6">
      <c r="A377" s="34"/>
      <c r="B377" s="39"/>
      <c r="C377" s="39"/>
      <c r="D377" s="39">
        <v>0</v>
      </c>
    </row>
    <row r="378" spans="1:6" ht="15.75" customHeight="1">
      <c r="B378" s="62">
        <f>SUM(B297:B373)</f>
        <v>75442893.759999916</v>
      </c>
      <c r="C378" s="62">
        <f>SUM(C297:C373)</f>
        <v>100.00040000000001</v>
      </c>
      <c r="D378" s="29"/>
    </row>
    <row r="381" spans="1:6" ht="12.75">
      <c r="A381" s="20" t="s">
        <v>266</v>
      </c>
    </row>
    <row r="383" spans="1:6" ht="28.5" customHeight="1">
      <c r="A383" s="64" t="s">
        <v>267</v>
      </c>
      <c r="B383" s="65" t="s">
        <v>46</v>
      </c>
      <c r="C383" s="93" t="s">
        <v>47</v>
      </c>
      <c r="D383" s="93" t="s">
        <v>268</v>
      </c>
      <c r="E383" s="101" t="s">
        <v>10</v>
      </c>
      <c r="F383" s="65" t="s">
        <v>152</v>
      </c>
    </row>
    <row r="384" spans="1:6" ht="14.25" customHeight="1">
      <c r="A384" s="78"/>
      <c r="B384" s="94"/>
      <c r="C384" s="94"/>
      <c r="D384" s="94">
        <v>0</v>
      </c>
      <c r="E384" s="94">
        <v>0</v>
      </c>
      <c r="F384" s="102">
        <v>0</v>
      </c>
    </row>
    <row r="385" spans="1:6" ht="14.25" customHeight="1">
      <c r="A385" s="103" t="s">
        <v>269</v>
      </c>
      <c r="B385" s="38">
        <v>-104914830.43000001</v>
      </c>
      <c r="C385" s="38">
        <v>-104914830.43000001</v>
      </c>
      <c r="D385" s="38">
        <v>0</v>
      </c>
      <c r="E385" s="96">
        <v>0</v>
      </c>
      <c r="F385" s="104">
        <v>0</v>
      </c>
    </row>
    <row r="386" spans="1:6" ht="14.25" customHeight="1">
      <c r="A386" s="103" t="s">
        <v>270</v>
      </c>
      <c r="B386" s="38">
        <v>173985</v>
      </c>
      <c r="C386" s="38">
        <v>173985</v>
      </c>
      <c r="D386" s="38">
        <v>0</v>
      </c>
      <c r="E386" s="96">
        <v>0</v>
      </c>
      <c r="F386" s="104">
        <v>0</v>
      </c>
    </row>
    <row r="387" spans="1:6" ht="14.25" customHeight="1">
      <c r="A387" s="103" t="s">
        <v>271</v>
      </c>
      <c r="B387" s="38">
        <v>-6142257.1200000001</v>
      </c>
      <c r="C387" s="38">
        <v>-11227818.26</v>
      </c>
      <c r="D387" s="38">
        <v>-5085561.1399999997</v>
      </c>
      <c r="E387" s="96">
        <v>0</v>
      </c>
      <c r="F387" s="104">
        <v>0</v>
      </c>
    </row>
    <row r="388" spans="1:6" ht="14.25" customHeight="1">
      <c r="A388" s="103" t="s">
        <v>272</v>
      </c>
      <c r="B388" s="38">
        <v>-9840721.9800000004</v>
      </c>
      <c r="C388" s="38">
        <v>0</v>
      </c>
      <c r="D388" s="38">
        <v>9840721.9800000004</v>
      </c>
      <c r="E388" s="96">
        <v>0</v>
      </c>
      <c r="F388" s="104">
        <v>0</v>
      </c>
    </row>
    <row r="389" spans="1:6" ht="14.25" customHeight="1">
      <c r="A389" s="103" t="s">
        <v>273</v>
      </c>
      <c r="B389" s="38">
        <v>-5839965.8399999999</v>
      </c>
      <c r="C389" s="38">
        <v>0</v>
      </c>
      <c r="D389" s="38">
        <v>5839965.8399999999</v>
      </c>
      <c r="E389" s="96">
        <v>0</v>
      </c>
      <c r="F389" s="104">
        <v>0</v>
      </c>
    </row>
    <row r="390" spans="1:6" ht="14.25" customHeight="1">
      <c r="A390" s="103" t="s">
        <v>274</v>
      </c>
      <c r="B390" s="38">
        <v>-5226657.01</v>
      </c>
      <c r="C390" s="38">
        <v>-5226657.01</v>
      </c>
      <c r="D390" s="38">
        <v>0</v>
      </c>
      <c r="E390" s="96">
        <v>0</v>
      </c>
      <c r="F390" s="104">
        <v>0</v>
      </c>
    </row>
    <row r="391" spans="1:6" ht="14.25" customHeight="1">
      <c r="A391" s="103" t="s">
        <v>275</v>
      </c>
      <c r="B391" s="38">
        <v>-27094230.73</v>
      </c>
      <c r="C391" s="38">
        <v>-27094230.73</v>
      </c>
      <c r="D391" s="38">
        <v>0</v>
      </c>
      <c r="E391" s="96">
        <v>0</v>
      </c>
      <c r="F391" s="104">
        <v>0</v>
      </c>
    </row>
    <row r="392" spans="1:6" ht="14.25" customHeight="1">
      <c r="A392" s="103" t="s">
        <v>276</v>
      </c>
      <c r="B392" s="38">
        <v>-2997346.61</v>
      </c>
      <c r="C392" s="38">
        <v>-2997346.61</v>
      </c>
      <c r="D392" s="38">
        <v>0</v>
      </c>
      <c r="E392" s="96">
        <v>0</v>
      </c>
      <c r="F392" s="104">
        <v>0</v>
      </c>
    </row>
    <row r="393" spans="1:6" ht="14.25" customHeight="1">
      <c r="A393" s="103" t="s">
        <v>277</v>
      </c>
      <c r="B393" s="38">
        <v>-6906996.1399999997</v>
      </c>
      <c r="C393" s="38">
        <v>-16747718.119999999</v>
      </c>
      <c r="D393" s="38">
        <v>-9840721.9800000004</v>
      </c>
      <c r="E393" s="96">
        <v>0</v>
      </c>
      <c r="F393" s="104">
        <v>0</v>
      </c>
    </row>
    <row r="394" spans="1:6" ht="14.25" customHeight="1">
      <c r="A394" s="103" t="s">
        <v>278</v>
      </c>
      <c r="B394" s="38">
        <v>-7027821.8300000001</v>
      </c>
      <c r="C394" s="38">
        <v>-12867787.67</v>
      </c>
      <c r="D394" s="38">
        <v>-5839965.8399999999</v>
      </c>
      <c r="E394" s="96">
        <v>0</v>
      </c>
      <c r="F394" s="104">
        <v>0</v>
      </c>
    </row>
    <row r="395" spans="1:6" ht="14.25" customHeight="1">
      <c r="A395" s="103" t="s">
        <v>279</v>
      </c>
      <c r="B395" s="38">
        <v>-500000</v>
      </c>
      <c r="C395" s="38">
        <v>-500000</v>
      </c>
      <c r="D395" s="38">
        <v>0</v>
      </c>
      <c r="E395" s="96">
        <v>0</v>
      </c>
      <c r="F395" s="104">
        <v>0</v>
      </c>
    </row>
    <row r="396" spans="1:6" ht="14.25" customHeight="1">
      <c r="A396" s="103" t="s">
        <v>280</v>
      </c>
      <c r="B396" s="38">
        <v>-3521649.91</v>
      </c>
      <c r="C396" s="38">
        <v>-3521649.91</v>
      </c>
      <c r="D396" s="38">
        <v>0</v>
      </c>
      <c r="E396" s="96">
        <v>0</v>
      </c>
      <c r="F396" s="104">
        <v>0</v>
      </c>
    </row>
    <row r="397" spans="1:6" ht="14.25" customHeight="1">
      <c r="A397" s="103" t="s">
        <v>281</v>
      </c>
      <c r="B397" s="38">
        <v>-52155912.68</v>
      </c>
      <c r="C397" s="38">
        <v>-52155912.68</v>
      </c>
      <c r="D397" s="38">
        <v>0</v>
      </c>
      <c r="E397" s="96">
        <v>0</v>
      </c>
      <c r="F397" s="104">
        <v>0</v>
      </c>
    </row>
    <row r="398" spans="1:6" ht="14.25" customHeight="1">
      <c r="A398" s="103" t="s">
        <v>282</v>
      </c>
      <c r="B398" s="38">
        <v>-28980706</v>
      </c>
      <c r="C398" s="38">
        <v>-28980706</v>
      </c>
      <c r="D398" s="38">
        <v>0</v>
      </c>
      <c r="E398" s="96">
        <v>0</v>
      </c>
      <c r="F398" s="104">
        <v>0</v>
      </c>
    </row>
    <row r="399" spans="1:6" ht="14.25" customHeight="1">
      <c r="A399" s="103" t="s">
        <v>283</v>
      </c>
      <c r="B399" s="38">
        <v>-22858414.199999999</v>
      </c>
      <c r="C399" s="38">
        <v>-22858414.199999999</v>
      </c>
      <c r="D399" s="38">
        <v>0</v>
      </c>
      <c r="E399" s="96">
        <v>0</v>
      </c>
      <c r="F399" s="104">
        <v>0</v>
      </c>
    </row>
    <row r="400" spans="1:6" ht="14.25" customHeight="1">
      <c r="A400" s="45"/>
      <c r="B400" s="96"/>
      <c r="C400" s="96"/>
      <c r="D400" s="96"/>
      <c r="E400" s="96"/>
      <c r="F400" s="104"/>
    </row>
    <row r="401" spans="1:6" ht="14.25">
      <c r="A401" s="47"/>
      <c r="B401" s="105"/>
      <c r="C401" s="105"/>
      <c r="D401" s="105"/>
      <c r="E401" s="105"/>
      <c r="F401" s="106"/>
    </row>
    <row r="402" spans="1:6" ht="19.5" customHeight="1">
      <c r="B402" s="62">
        <f>SUM(B386:B399)</f>
        <v>-178918695.04999998</v>
      </c>
      <c r="C402" s="62">
        <f>SUM(C386:C399)</f>
        <v>-184004256.18999997</v>
      </c>
      <c r="D402" s="62">
        <f>SUM(D386:D399)</f>
        <v>-5085561.1400000006</v>
      </c>
      <c r="E402" s="107"/>
      <c r="F402" s="108"/>
    </row>
    <row r="405" spans="1:6" ht="14.25">
      <c r="A405" s="109"/>
      <c r="B405" s="109"/>
      <c r="C405" s="109"/>
      <c r="D405" s="109"/>
      <c r="E405" s="109"/>
    </row>
    <row r="406" spans="1:6" ht="27" customHeight="1">
      <c r="A406" s="99" t="s">
        <v>284</v>
      </c>
      <c r="B406" s="100" t="s">
        <v>46</v>
      </c>
      <c r="C406" s="29" t="s">
        <v>47</v>
      </c>
      <c r="D406" s="29" t="s">
        <v>268</v>
      </c>
      <c r="E406" s="110" t="s">
        <v>152</v>
      </c>
    </row>
    <row r="407" spans="1:6" ht="14.25">
      <c r="A407" s="78"/>
      <c r="B407" s="94"/>
      <c r="C407" s="94"/>
      <c r="D407" s="94"/>
      <c r="E407" s="94"/>
    </row>
    <row r="408" spans="1:6" ht="14.25">
      <c r="A408" s="103" t="s">
        <v>285</v>
      </c>
      <c r="B408" s="33">
        <v>15659375.25</v>
      </c>
      <c r="C408" s="33">
        <v>-17874142.789999999</v>
      </c>
      <c r="D408" s="33">
        <v>-33533518.039999999</v>
      </c>
      <c r="E408" s="96"/>
    </row>
    <row r="409" spans="1:6" ht="14.25">
      <c r="A409" s="103" t="s">
        <v>286</v>
      </c>
      <c r="B409" s="33">
        <v>-19913388.579999998</v>
      </c>
      <c r="C409" s="33">
        <v>-19913388.579999998</v>
      </c>
      <c r="D409" s="33">
        <v>0</v>
      </c>
      <c r="E409" s="96"/>
    </row>
    <row r="410" spans="1:6" ht="14.25">
      <c r="A410" s="103" t="s">
        <v>287</v>
      </c>
      <c r="B410" s="33">
        <v>-2233802.21</v>
      </c>
      <c r="C410" s="33">
        <v>-2233802.21</v>
      </c>
      <c r="D410" s="33">
        <v>0</v>
      </c>
      <c r="E410" s="96"/>
    </row>
    <row r="411" spans="1:6" ht="14.25">
      <c r="A411" s="103" t="s">
        <v>288</v>
      </c>
      <c r="B411" s="33">
        <v>4766326.42</v>
      </c>
      <c r="C411" s="33">
        <v>4766326.42</v>
      </c>
      <c r="D411" s="33">
        <v>0</v>
      </c>
      <c r="E411" s="96"/>
    </row>
    <row r="412" spans="1:6" ht="14.25">
      <c r="A412" s="103" t="s">
        <v>289</v>
      </c>
      <c r="B412" s="33">
        <v>8049170.25</v>
      </c>
      <c r="C412" s="33">
        <v>8049170.25</v>
      </c>
      <c r="D412" s="33">
        <v>0</v>
      </c>
      <c r="E412" s="96"/>
    </row>
    <row r="413" spans="1:6" ht="14.25">
      <c r="A413" s="103" t="s">
        <v>290</v>
      </c>
      <c r="B413" s="33">
        <v>-8619723.4700000007</v>
      </c>
      <c r="C413" s="33">
        <v>-8619723.4700000007</v>
      </c>
      <c r="D413" s="33">
        <v>0</v>
      </c>
      <c r="E413" s="96"/>
    </row>
    <row r="414" spans="1:6" ht="14.25">
      <c r="A414" s="103" t="s">
        <v>291</v>
      </c>
      <c r="B414" s="33">
        <v>8518329.8399999999</v>
      </c>
      <c r="C414" s="33">
        <v>8518329.8399999999</v>
      </c>
      <c r="D414" s="33">
        <v>0</v>
      </c>
      <c r="E414" s="96"/>
    </row>
    <row r="415" spans="1:6" ht="14.25">
      <c r="A415" s="103" t="s">
        <v>292</v>
      </c>
      <c r="B415" s="33">
        <v>2579950.7999999998</v>
      </c>
      <c r="C415" s="33">
        <v>2579950.7999999998</v>
      </c>
      <c r="D415" s="33">
        <v>0</v>
      </c>
      <c r="E415" s="96"/>
    </row>
    <row r="416" spans="1:6" ht="14.25">
      <c r="A416" s="103" t="s">
        <v>293</v>
      </c>
      <c r="B416" s="33">
        <v>14051077.449999999</v>
      </c>
      <c r="C416" s="33">
        <v>14051077.449999999</v>
      </c>
      <c r="D416" s="33">
        <v>0</v>
      </c>
      <c r="E416" s="96"/>
    </row>
    <row r="417" spans="1:5" ht="14.25">
      <c r="A417" s="103" t="s">
        <v>294</v>
      </c>
      <c r="B417" s="33">
        <v>17556072.039999999</v>
      </c>
      <c r="C417" s="33">
        <v>17556072.039999999</v>
      </c>
      <c r="D417" s="33">
        <v>0</v>
      </c>
      <c r="E417" s="96"/>
    </row>
    <row r="418" spans="1:5" ht="14.25">
      <c r="A418" s="103" t="s">
        <v>295</v>
      </c>
      <c r="B418" s="33">
        <v>12026166.4</v>
      </c>
      <c r="C418" s="33">
        <v>12026166.4</v>
      </c>
      <c r="D418" s="33">
        <v>0</v>
      </c>
      <c r="E418" s="96"/>
    </row>
    <row r="419" spans="1:5" ht="14.25">
      <c r="A419" s="103" t="s">
        <v>296</v>
      </c>
      <c r="B419" s="33">
        <v>29701167.77</v>
      </c>
      <c r="C419" s="33">
        <v>29701167.77</v>
      </c>
      <c r="D419" s="33">
        <v>0</v>
      </c>
      <c r="E419" s="96"/>
    </row>
    <row r="420" spans="1:5" ht="14.25">
      <c r="A420" s="103" t="s">
        <v>297</v>
      </c>
      <c r="B420" s="33">
        <v>25158968.280000001</v>
      </c>
      <c r="C420" s="33">
        <v>25158968.280000001</v>
      </c>
      <c r="D420" s="33">
        <v>0</v>
      </c>
      <c r="E420" s="96"/>
    </row>
    <row r="421" spans="1:5" ht="14.25">
      <c r="A421" s="103" t="s">
        <v>298</v>
      </c>
      <c r="B421" s="33">
        <v>26443605.09</v>
      </c>
      <c r="C421" s="33">
        <v>31016212.48</v>
      </c>
      <c r="D421" s="33">
        <v>4572607.3899999997</v>
      </c>
      <c r="E421" s="96"/>
    </row>
    <row r="422" spans="1:5" ht="14.25">
      <c r="A422" s="103" t="s">
        <v>299</v>
      </c>
      <c r="B422" s="33">
        <v>45270828.759999998</v>
      </c>
      <c r="C422" s="33">
        <v>47356967.68</v>
      </c>
      <c r="D422" s="33">
        <v>2086138.92</v>
      </c>
      <c r="E422" s="96"/>
    </row>
    <row r="423" spans="1:5" ht="14.25">
      <c r="A423" s="103" t="s">
        <v>300</v>
      </c>
      <c r="B423" s="33">
        <v>48176393.979999997</v>
      </c>
      <c r="C423" s="33">
        <v>53638443.210000001</v>
      </c>
      <c r="D423" s="33">
        <v>5462049.2300000004</v>
      </c>
      <c r="E423" s="96"/>
    </row>
    <row r="424" spans="1:5" ht="14.25">
      <c r="A424" s="103" t="s">
        <v>301</v>
      </c>
      <c r="B424" s="33">
        <v>0</v>
      </c>
      <c r="C424" s="33">
        <v>33978764.350000001</v>
      </c>
      <c r="D424" s="33">
        <v>33978764.350000001</v>
      </c>
      <c r="E424" s="96"/>
    </row>
    <row r="425" spans="1:5" ht="14.25">
      <c r="A425" s="103" t="s">
        <v>302</v>
      </c>
      <c r="B425" s="33">
        <v>-66814428.520000003</v>
      </c>
      <c r="C425" s="33">
        <v>-66827471.560000002</v>
      </c>
      <c r="D425" s="33">
        <v>-13043.04</v>
      </c>
      <c r="E425" s="96"/>
    </row>
    <row r="426" spans="1:5" ht="14.25">
      <c r="A426" s="103" t="s">
        <v>303</v>
      </c>
      <c r="B426" s="33">
        <v>-42628572.329999998</v>
      </c>
      <c r="C426" s="33">
        <v>-57585043.140000001</v>
      </c>
      <c r="D426" s="33">
        <v>-14956470.810000001</v>
      </c>
      <c r="E426" s="96"/>
    </row>
    <row r="427" spans="1:5" ht="14.25">
      <c r="A427" s="103" t="s">
        <v>304</v>
      </c>
      <c r="B427" s="33">
        <v>-108349740.02</v>
      </c>
      <c r="C427" s="33">
        <v>-115365767.05</v>
      </c>
      <c r="D427" s="33">
        <v>-7016027.0300000003</v>
      </c>
      <c r="E427" s="96"/>
    </row>
    <row r="428" spans="1:5" ht="14.25">
      <c r="A428" s="103" t="s">
        <v>305</v>
      </c>
      <c r="B428" s="33">
        <v>-44205988.310000002</v>
      </c>
      <c r="C428" s="33">
        <v>-51617095.43</v>
      </c>
      <c r="D428" s="33">
        <v>-7411107.1200000001</v>
      </c>
      <c r="E428" s="96"/>
    </row>
    <row r="429" spans="1:5" ht="14.25">
      <c r="A429" s="103" t="s">
        <v>306</v>
      </c>
      <c r="B429" s="33">
        <v>0</v>
      </c>
      <c r="C429" s="33">
        <v>-10400</v>
      </c>
      <c r="D429" s="33">
        <v>-10400</v>
      </c>
      <c r="E429" s="96"/>
    </row>
    <row r="430" spans="1:5" ht="14.25">
      <c r="A430" s="103" t="s">
        <v>307</v>
      </c>
      <c r="B430" s="33">
        <v>-398172.78</v>
      </c>
      <c r="C430" s="33">
        <v>-398172.78</v>
      </c>
      <c r="D430" s="33">
        <v>0</v>
      </c>
      <c r="E430" s="96"/>
    </row>
    <row r="431" spans="1:5" ht="14.25">
      <c r="A431" s="103" t="s">
        <v>308</v>
      </c>
      <c r="B431" s="33">
        <v>-897100.65</v>
      </c>
      <c r="C431" s="33">
        <v>-897100.65</v>
      </c>
      <c r="D431" s="33">
        <v>0</v>
      </c>
      <c r="E431" s="96"/>
    </row>
    <row r="432" spans="1:5" ht="15">
      <c r="A432" s="111"/>
      <c r="B432" s="96"/>
      <c r="C432" s="96"/>
      <c r="D432" s="96"/>
      <c r="E432" s="96"/>
    </row>
    <row r="433" spans="1:5" ht="15">
      <c r="A433" s="112"/>
      <c r="B433" s="105"/>
      <c r="C433" s="105"/>
      <c r="D433" s="105"/>
      <c r="E433" s="105"/>
    </row>
    <row r="434" spans="1:5" ht="20.25" customHeight="1">
      <c r="B434" s="62">
        <f>SUM(B408:B431)</f>
        <v>-36103484.540000014</v>
      </c>
      <c r="C434" s="62">
        <f>SUM(C408:C431)</f>
        <v>-52944490.689999983</v>
      </c>
      <c r="D434" s="62">
        <f>SUM(D408:D431)</f>
        <v>-16841006.149999995</v>
      </c>
      <c r="E434" s="113"/>
    </row>
    <row r="437" spans="1:5" ht="12.75">
      <c r="A437" s="20" t="s">
        <v>309</v>
      </c>
    </row>
    <row r="439" spans="1:5" ht="30.75" customHeight="1">
      <c r="A439" s="99" t="s">
        <v>310</v>
      </c>
      <c r="B439" s="100" t="s">
        <v>46</v>
      </c>
      <c r="C439" s="29" t="s">
        <v>47</v>
      </c>
      <c r="D439" s="29" t="s">
        <v>48</v>
      </c>
    </row>
    <row r="440" spans="1:5" ht="14.25">
      <c r="A440" s="78"/>
      <c r="B440" s="94"/>
      <c r="C440" s="94"/>
      <c r="D440" s="94"/>
    </row>
    <row r="441" spans="1:5">
      <c r="A441" s="103" t="s">
        <v>311</v>
      </c>
      <c r="B441" s="38">
        <v>0</v>
      </c>
      <c r="C441" s="38">
        <v>29898.74</v>
      </c>
      <c r="D441" s="38">
        <v>29898.74</v>
      </c>
    </row>
    <row r="442" spans="1:5">
      <c r="A442" s="103" t="s">
        <v>312</v>
      </c>
      <c r="B442" s="38">
        <v>1919109.28</v>
      </c>
      <c r="C442" s="38">
        <v>1254279.4099999999</v>
      </c>
      <c r="D442" s="38">
        <v>-664829.87</v>
      </c>
    </row>
    <row r="443" spans="1:5">
      <c r="A443" s="103" t="s">
        <v>313</v>
      </c>
      <c r="B443" s="38">
        <v>663926.64</v>
      </c>
      <c r="C443" s="38">
        <v>385271.9</v>
      </c>
      <c r="D443" s="38">
        <v>-278654.74</v>
      </c>
    </row>
    <row r="444" spans="1:5">
      <c r="A444" s="103" t="s">
        <v>314</v>
      </c>
      <c r="B444" s="38">
        <v>684904.55</v>
      </c>
      <c r="C444" s="38">
        <v>694765.44</v>
      </c>
      <c r="D444" s="38">
        <v>9860.89</v>
      </c>
    </row>
    <row r="445" spans="1:5">
      <c r="A445" s="103" t="s">
        <v>315</v>
      </c>
      <c r="B445" s="38">
        <v>25980.12</v>
      </c>
      <c r="C445" s="38">
        <v>25981.42</v>
      </c>
      <c r="D445" s="38">
        <v>1.3</v>
      </c>
    </row>
    <row r="446" spans="1:5">
      <c r="A446" s="103" t="s">
        <v>316</v>
      </c>
      <c r="B446" s="38">
        <v>326524.65999999997</v>
      </c>
      <c r="C446" s="38">
        <v>7281.92</v>
      </c>
      <c r="D446" s="38">
        <v>-319242.74</v>
      </c>
    </row>
    <row r="447" spans="1:5">
      <c r="A447" s="103" t="s">
        <v>317</v>
      </c>
      <c r="B447" s="38">
        <v>1214325.8799999999</v>
      </c>
      <c r="C447" s="38">
        <v>2547622.11</v>
      </c>
      <c r="D447" s="38">
        <v>1333296.23</v>
      </c>
    </row>
    <row r="448" spans="1:5">
      <c r="A448" s="103" t="s">
        <v>318</v>
      </c>
      <c r="B448" s="38">
        <v>2926162.72</v>
      </c>
      <c r="C448" s="38">
        <v>2727663.99</v>
      </c>
      <c r="D448" s="38">
        <v>-198498.73</v>
      </c>
    </row>
    <row r="449" spans="1:4">
      <c r="A449" s="103" t="s">
        <v>319</v>
      </c>
      <c r="B449" s="38">
        <v>6604331.4199999999</v>
      </c>
      <c r="C449" s="38">
        <v>5733432.5099999998</v>
      </c>
      <c r="D449" s="38">
        <v>-870898.91</v>
      </c>
    </row>
    <row r="450" spans="1:4">
      <c r="A450" s="103" t="s">
        <v>320</v>
      </c>
      <c r="B450" s="38">
        <v>18506.75</v>
      </c>
      <c r="C450" s="38">
        <v>76428.14</v>
      </c>
      <c r="D450" s="38">
        <v>57921.39</v>
      </c>
    </row>
    <row r="451" spans="1:4">
      <c r="A451" s="103" t="s">
        <v>321</v>
      </c>
      <c r="B451" s="38">
        <v>532.28</v>
      </c>
      <c r="C451" s="38">
        <v>65172.53</v>
      </c>
      <c r="D451" s="38">
        <v>64640.25</v>
      </c>
    </row>
    <row r="452" spans="1:4">
      <c r="A452" s="103" t="s">
        <v>322</v>
      </c>
      <c r="B452" s="38">
        <v>199258.72</v>
      </c>
      <c r="C452" s="38">
        <v>199268.81</v>
      </c>
      <c r="D452" s="38">
        <v>10.09</v>
      </c>
    </row>
    <row r="453" spans="1:4">
      <c r="A453" s="103" t="s">
        <v>323</v>
      </c>
      <c r="B453" s="38">
        <v>390889.02</v>
      </c>
      <c r="C453" s="38">
        <v>449779.28</v>
      </c>
      <c r="D453" s="38">
        <v>58890.26</v>
      </c>
    </row>
    <row r="454" spans="1:4">
      <c r="A454" s="103" t="s">
        <v>324</v>
      </c>
      <c r="B454" s="38">
        <v>11859.19</v>
      </c>
      <c r="C454" s="38">
        <v>11859.19</v>
      </c>
      <c r="D454" s="38">
        <v>0</v>
      </c>
    </row>
    <row r="455" spans="1:4">
      <c r="A455" s="103" t="s">
        <v>325</v>
      </c>
      <c r="B455" s="38">
        <v>26353.18</v>
      </c>
      <c r="C455" s="38">
        <v>10442.51</v>
      </c>
      <c r="D455" s="38">
        <v>-15910.67</v>
      </c>
    </row>
    <row r="456" spans="1:4">
      <c r="A456" s="103" t="s">
        <v>326</v>
      </c>
      <c r="B456" s="38">
        <v>6.3</v>
      </c>
      <c r="C456" s="38">
        <v>6.3</v>
      </c>
      <c r="D456" s="38">
        <v>0</v>
      </c>
    </row>
    <row r="457" spans="1:4">
      <c r="A457" s="103" t="s">
        <v>327</v>
      </c>
      <c r="B457" s="38">
        <v>3236929.14</v>
      </c>
      <c r="C457" s="38">
        <v>0</v>
      </c>
      <c r="D457" s="38">
        <v>-3236929.14</v>
      </c>
    </row>
    <row r="458" spans="1:4">
      <c r="A458" s="103" t="s">
        <v>328</v>
      </c>
      <c r="B458" s="38">
        <v>464.63</v>
      </c>
      <c r="C458" s="38">
        <v>467.33</v>
      </c>
      <c r="D458" s="38">
        <v>2.7</v>
      </c>
    </row>
    <row r="459" spans="1:4">
      <c r="A459" s="103" t="s">
        <v>329</v>
      </c>
      <c r="B459" s="38">
        <v>1125378</v>
      </c>
      <c r="C459" s="38">
        <v>608.33000000000004</v>
      </c>
      <c r="D459" s="38">
        <v>-1124769.67</v>
      </c>
    </row>
    <row r="460" spans="1:4">
      <c r="A460" s="103" t="s">
        <v>330</v>
      </c>
      <c r="B460" s="38">
        <v>5667.44</v>
      </c>
      <c r="C460" s="38">
        <v>188477.51</v>
      </c>
      <c r="D460" s="38">
        <v>182810.07</v>
      </c>
    </row>
    <row r="461" spans="1:4">
      <c r="A461" s="103" t="s">
        <v>331</v>
      </c>
      <c r="B461" s="38">
        <v>864269.1</v>
      </c>
      <c r="C461" s="38">
        <v>736611.82</v>
      </c>
      <c r="D461" s="38">
        <v>-127657.28</v>
      </c>
    </row>
    <row r="462" spans="1:4">
      <c r="A462" s="103" t="s">
        <v>332</v>
      </c>
      <c r="B462" s="38">
        <v>301258.59999999998</v>
      </c>
      <c r="C462" s="38">
        <v>301258.59999999998</v>
      </c>
      <c r="D462" s="38">
        <v>0</v>
      </c>
    </row>
    <row r="463" spans="1:4">
      <c r="A463" s="103" t="s">
        <v>333</v>
      </c>
      <c r="B463" s="38">
        <v>2336395.7200000002</v>
      </c>
      <c r="C463" s="38">
        <v>2336395.7200000002</v>
      </c>
      <c r="D463" s="38">
        <v>0</v>
      </c>
    </row>
    <row r="464" spans="1:4">
      <c r="A464" s="103" t="s">
        <v>334</v>
      </c>
      <c r="B464" s="38">
        <v>250538.72</v>
      </c>
      <c r="C464" s="38">
        <v>252212.76</v>
      </c>
      <c r="D464" s="38">
        <v>1674.04</v>
      </c>
    </row>
    <row r="465" spans="1:6">
      <c r="A465" s="103" t="s">
        <v>335</v>
      </c>
      <c r="B465" s="38">
        <v>1034062.13</v>
      </c>
      <c r="C465" s="38">
        <v>1540272.79</v>
      </c>
      <c r="D465" s="38">
        <v>506210.66</v>
      </c>
    </row>
    <row r="466" spans="1:6">
      <c r="A466" s="103" t="s">
        <v>336</v>
      </c>
      <c r="B466" s="38">
        <v>7449198.6500000004</v>
      </c>
      <c r="C466" s="38">
        <v>37184.85</v>
      </c>
      <c r="D466" s="38">
        <v>-7412013.7999999998</v>
      </c>
    </row>
    <row r="467" spans="1:6">
      <c r="A467" s="103" t="s">
        <v>337</v>
      </c>
      <c r="B467" s="38">
        <v>711.3</v>
      </c>
      <c r="C467" s="38">
        <v>0</v>
      </c>
      <c r="D467" s="38">
        <v>-711.3</v>
      </c>
    </row>
    <row r="468" spans="1:6" ht="14.25">
      <c r="A468" s="45"/>
      <c r="B468" s="96"/>
      <c r="C468" s="96"/>
      <c r="D468" s="96"/>
    </row>
    <row r="469" spans="1:6" ht="15">
      <c r="A469" s="112"/>
      <c r="B469" s="105"/>
      <c r="C469" s="105"/>
      <c r="D469" s="105"/>
    </row>
    <row r="470" spans="1:6" ht="21.75" customHeight="1">
      <c r="B470" s="62">
        <f>SUM(B441:B467)</f>
        <v>31617544.139999997</v>
      </c>
      <c r="C470" s="62">
        <f>SUM(C441:C467)</f>
        <v>19612643.91</v>
      </c>
      <c r="D470" s="62">
        <f>SUM(D441:D467)</f>
        <v>-12004900.23</v>
      </c>
    </row>
    <row r="473" spans="1:6" ht="24" customHeight="1">
      <c r="A473" s="99" t="s">
        <v>338</v>
      </c>
      <c r="B473" s="100" t="s">
        <v>48</v>
      </c>
      <c r="C473" s="29" t="s">
        <v>339</v>
      </c>
      <c r="D473" s="26"/>
    </row>
    <row r="474" spans="1:6" ht="14.25">
      <c r="A474" s="30"/>
      <c r="B474" s="102"/>
      <c r="C474" s="94"/>
      <c r="D474" s="114"/>
    </row>
    <row r="475" spans="1:6" ht="14.25">
      <c r="A475" s="95" t="s">
        <v>340</v>
      </c>
      <c r="B475" s="115">
        <v>151681.21</v>
      </c>
      <c r="C475" s="96"/>
      <c r="D475" s="114"/>
    </row>
    <row r="476" spans="1:6" ht="14.25">
      <c r="A476" s="95" t="s">
        <v>341</v>
      </c>
      <c r="B476" s="115">
        <v>190475</v>
      </c>
      <c r="C476" s="96"/>
      <c r="D476" s="114"/>
    </row>
    <row r="477" spans="1:6" ht="15">
      <c r="A477" s="112"/>
      <c r="B477" s="106"/>
      <c r="C477" s="105"/>
      <c r="D477" s="114"/>
      <c r="E477" s="26"/>
      <c r="F477" s="26"/>
    </row>
    <row r="478" spans="1:6" ht="18" customHeight="1">
      <c r="B478" s="77" t="s">
        <v>342</v>
      </c>
      <c r="C478" s="29"/>
      <c r="D478" s="26"/>
      <c r="E478" s="26"/>
      <c r="F478" s="26"/>
    </row>
    <row r="479" spans="1:6">
      <c r="E479" s="26"/>
      <c r="F479" s="26"/>
    </row>
    <row r="480" spans="1:6">
      <c r="E480" s="26"/>
      <c r="F480" s="26"/>
    </row>
    <row r="481" spans="1:6">
      <c r="E481" s="26"/>
      <c r="F481" s="26"/>
    </row>
    <row r="482" spans="1:6" ht="12.75">
      <c r="A482" s="20" t="s">
        <v>343</v>
      </c>
      <c r="E482" s="26"/>
      <c r="F482" s="26"/>
    </row>
    <row r="483" spans="1:6" ht="12" customHeight="1">
      <c r="A483" s="20" t="s">
        <v>344</v>
      </c>
      <c r="E483" s="26"/>
      <c r="F483" s="26"/>
    </row>
    <row r="484" spans="1:6" ht="12">
      <c r="A484" s="116"/>
      <c r="B484" s="116"/>
      <c r="C484" s="116"/>
      <c r="D484" s="116"/>
      <c r="E484" s="26"/>
      <c r="F484" s="26"/>
    </row>
    <row r="485" spans="1:6" ht="12">
      <c r="A485" s="117"/>
      <c r="B485" s="117"/>
      <c r="C485" s="117"/>
      <c r="D485" s="117"/>
      <c r="E485" s="26"/>
      <c r="F485" s="26"/>
    </row>
    <row r="486" spans="1:6" ht="12">
      <c r="A486" s="118" t="s">
        <v>345</v>
      </c>
      <c r="B486" s="119"/>
      <c r="C486" s="119"/>
      <c r="D486" s="120"/>
      <c r="E486" s="26"/>
      <c r="F486" s="26"/>
    </row>
    <row r="487" spans="1:6" ht="12">
      <c r="A487" s="121" t="s">
        <v>346</v>
      </c>
      <c r="B487" s="122"/>
      <c r="C487" s="122"/>
      <c r="D487" s="123"/>
      <c r="E487" s="26"/>
      <c r="F487" s="124"/>
    </row>
    <row r="488" spans="1:6" ht="12">
      <c r="A488" s="125" t="s">
        <v>347</v>
      </c>
      <c r="B488" s="126"/>
      <c r="C488" s="126"/>
      <c r="D488" s="127"/>
      <c r="E488" s="26"/>
      <c r="F488" s="124"/>
    </row>
    <row r="489" spans="1:6" ht="12">
      <c r="A489" s="128" t="s">
        <v>348</v>
      </c>
      <c r="B489" s="129"/>
      <c r="C489" s="130"/>
      <c r="D489" s="131">
        <v>96236681.019999996</v>
      </c>
      <c r="E489" s="26"/>
      <c r="F489" s="124"/>
    </row>
    <row r="490" spans="1:6" ht="12">
      <c r="A490" s="132"/>
      <c r="B490" s="132"/>
      <c r="C490" s="16"/>
      <c r="D490" s="130"/>
      <c r="E490" s="26"/>
      <c r="F490" s="124"/>
    </row>
    <row r="491" spans="1:6" ht="12">
      <c r="A491" s="133" t="s">
        <v>349</v>
      </c>
      <c r="B491" s="133"/>
      <c r="C491" s="134"/>
      <c r="D491" s="135">
        <f>SUM(C491:C496)</f>
        <v>922763</v>
      </c>
      <c r="E491" s="26"/>
      <c r="F491" s="26"/>
    </row>
    <row r="492" spans="1:6" ht="12">
      <c r="A492" s="136" t="s">
        <v>350</v>
      </c>
      <c r="B492" s="136"/>
      <c r="C492" s="137">
        <v>0</v>
      </c>
      <c r="D492" s="138"/>
      <c r="E492" s="26"/>
      <c r="F492" s="26"/>
    </row>
    <row r="493" spans="1:6" ht="12">
      <c r="A493" s="136" t="s">
        <v>351</v>
      </c>
      <c r="B493" s="136"/>
      <c r="C493" s="137">
        <v>0</v>
      </c>
      <c r="D493" s="138"/>
      <c r="E493" s="26"/>
      <c r="F493" s="26"/>
    </row>
    <row r="494" spans="1:6" ht="12">
      <c r="A494" s="136" t="s">
        <v>352</v>
      </c>
      <c r="B494" s="136"/>
      <c r="C494" s="137">
        <v>0</v>
      </c>
      <c r="D494" s="138"/>
      <c r="E494" s="26"/>
      <c r="F494" s="26"/>
    </row>
    <row r="495" spans="1:6" ht="12">
      <c r="A495" s="136" t="s">
        <v>353</v>
      </c>
      <c r="B495" s="136"/>
      <c r="C495" s="137">
        <v>0</v>
      </c>
      <c r="D495" s="138"/>
      <c r="E495" s="26"/>
      <c r="F495" s="26"/>
    </row>
    <row r="496" spans="1:6" ht="12">
      <c r="A496" s="139" t="s">
        <v>354</v>
      </c>
      <c r="B496" s="140"/>
      <c r="C496" s="137">
        <v>922763</v>
      </c>
      <c r="D496" s="138"/>
      <c r="E496" s="26"/>
      <c r="F496" s="26"/>
    </row>
    <row r="497" spans="1:6" ht="12">
      <c r="A497" s="132"/>
      <c r="B497" s="132"/>
      <c r="C497" s="141"/>
      <c r="D497" s="142"/>
      <c r="E497" s="26"/>
      <c r="F497" s="26"/>
    </row>
    <row r="498" spans="1:6" ht="12">
      <c r="A498" s="133" t="s">
        <v>355</v>
      </c>
      <c r="B498" s="133"/>
      <c r="C498" s="134"/>
      <c r="D498" s="135">
        <f>SUM(C498:C502)</f>
        <v>3842407.0199999958</v>
      </c>
      <c r="E498" s="26"/>
      <c r="F498" s="26"/>
    </row>
    <row r="499" spans="1:6" ht="12">
      <c r="A499" s="136" t="s">
        <v>356</v>
      </c>
      <c r="B499" s="136"/>
      <c r="C499" s="137">
        <v>0</v>
      </c>
      <c r="D499" s="138"/>
      <c r="E499" s="26"/>
      <c r="F499" s="26"/>
    </row>
    <row r="500" spans="1:6" ht="12">
      <c r="A500" s="136" t="s">
        <v>357</v>
      </c>
      <c r="B500" s="136"/>
      <c r="C500" s="137">
        <v>0</v>
      </c>
      <c r="D500" s="138"/>
      <c r="E500" s="26"/>
      <c r="F500" s="26"/>
    </row>
    <row r="501" spans="1:6" ht="12">
      <c r="A501" s="136" t="s">
        <v>358</v>
      </c>
      <c r="B501" s="136"/>
      <c r="C501" s="137">
        <v>0</v>
      </c>
      <c r="D501" s="138"/>
      <c r="E501" s="26"/>
      <c r="F501" s="26"/>
    </row>
    <row r="502" spans="1:6" ht="12">
      <c r="A502" s="143" t="s">
        <v>359</v>
      </c>
      <c r="B502" s="144"/>
      <c r="C502" s="137">
        <v>3842407.0199999958</v>
      </c>
      <c r="D502" s="145"/>
      <c r="E502" s="26"/>
      <c r="F502" s="26"/>
    </row>
    <row r="503" spans="1:6" ht="12">
      <c r="A503" s="132"/>
      <c r="B503" s="132"/>
      <c r="C503" s="142"/>
      <c r="D503" s="142"/>
      <c r="E503" s="26"/>
      <c r="F503" s="26"/>
    </row>
    <row r="504" spans="1:6" ht="12">
      <c r="A504" s="146" t="s">
        <v>360</v>
      </c>
      <c r="B504" s="146"/>
      <c r="C504" s="142"/>
      <c r="D504" s="147">
        <f>+D489+D491-D498</f>
        <v>93317037</v>
      </c>
      <c r="E504" s="26"/>
      <c r="F504" s="124"/>
    </row>
    <row r="505" spans="1:6" ht="12">
      <c r="A505" s="117"/>
      <c r="B505" s="117"/>
      <c r="C505" s="117"/>
      <c r="D505" s="117"/>
      <c r="E505" s="26"/>
      <c r="F505" s="26"/>
    </row>
    <row r="506" spans="1:6" ht="12">
      <c r="A506" s="117"/>
      <c r="B506" s="117"/>
      <c r="C506" s="117"/>
      <c r="D506" s="117"/>
      <c r="E506" s="26"/>
      <c r="F506" s="26"/>
    </row>
    <row r="507" spans="1:6" ht="12">
      <c r="A507" s="118" t="s">
        <v>361</v>
      </c>
      <c r="B507" s="119"/>
      <c r="C507" s="119"/>
      <c r="D507" s="120"/>
      <c r="E507" s="26"/>
      <c r="F507" s="26"/>
    </row>
    <row r="508" spans="1:6" ht="12">
      <c r="A508" s="121" t="s">
        <v>346</v>
      </c>
      <c r="B508" s="122"/>
      <c r="C508" s="122"/>
      <c r="D508" s="123"/>
      <c r="E508" s="26"/>
      <c r="F508" s="26"/>
    </row>
    <row r="509" spans="1:6" ht="12">
      <c r="A509" s="125" t="s">
        <v>347</v>
      </c>
      <c r="B509" s="126"/>
      <c r="C509" s="126"/>
      <c r="D509" s="127"/>
      <c r="E509" s="26"/>
      <c r="F509" s="26"/>
    </row>
    <row r="510" spans="1:6" ht="12">
      <c r="A510" s="128" t="s">
        <v>362</v>
      </c>
      <c r="B510" s="129"/>
      <c r="C510" s="130"/>
      <c r="D510" s="148">
        <v>80437655.549999997</v>
      </c>
      <c r="E510" s="26"/>
      <c r="F510" s="26"/>
    </row>
    <row r="511" spans="1:6" ht="12">
      <c r="A511" s="132"/>
      <c r="B511" s="132"/>
      <c r="C511" s="130"/>
      <c r="D511" s="130"/>
      <c r="E511" s="26"/>
      <c r="F511" s="26"/>
    </row>
    <row r="512" spans="1:6" ht="12">
      <c r="A512" s="149" t="s">
        <v>363</v>
      </c>
      <c r="B512" s="149"/>
      <c r="C512" s="150"/>
      <c r="D512" s="151">
        <f>SUM(C512:C529)</f>
        <v>5917513.5500000007</v>
      </c>
      <c r="E512" s="26"/>
      <c r="F512" s="26"/>
    </row>
    <row r="513" spans="1:7" ht="12">
      <c r="A513" s="136" t="s">
        <v>364</v>
      </c>
      <c r="B513" s="136"/>
      <c r="C513" s="137">
        <v>0</v>
      </c>
      <c r="D513" s="152"/>
      <c r="E513" s="26"/>
      <c r="F513" s="26"/>
    </row>
    <row r="514" spans="1:7" ht="12">
      <c r="A514" s="136" t="s">
        <v>365</v>
      </c>
      <c r="B514" s="136"/>
      <c r="C514" s="137">
        <v>0</v>
      </c>
      <c r="D514" s="152"/>
      <c r="E514" s="26"/>
      <c r="F514" s="26"/>
    </row>
    <row r="515" spans="1:7" ht="12">
      <c r="A515" s="136" t="s">
        <v>366</v>
      </c>
      <c r="B515" s="136"/>
      <c r="C515" s="137">
        <v>0</v>
      </c>
      <c r="D515" s="152"/>
      <c r="E515" s="26"/>
      <c r="F515" s="26"/>
    </row>
    <row r="516" spans="1:7" ht="12">
      <c r="A516" s="136" t="s">
        <v>367</v>
      </c>
      <c r="B516" s="136"/>
      <c r="C516" s="137">
        <v>0</v>
      </c>
      <c r="D516" s="152"/>
      <c r="E516" s="26"/>
      <c r="F516" s="26"/>
    </row>
    <row r="517" spans="1:7" ht="12">
      <c r="A517" s="136" t="s">
        <v>368</v>
      </c>
      <c r="B517" s="136"/>
      <c r="C517" s="137">
        <v>0</v>
      </c>
      <c r="D517" s="152"/>
      <c r="E517" s="26"/>
      <c r="F517" s="124"/>
    </row>
    <row r="518" spans="1:7" ht="12">
      <c r="A518" s="136" t="s">
        <v>369</v>
      </c>
      <c r="B518" s="136"/>
      <c r="C518" s="137">
        <v>64286.23</v>
      </c>
      <c r="D518" s="152"/>
      <c r="E518" s="26"/>
      <c r="F518" s="26"/>
    </row>
    <row r="519" spans="1:7" ht="12">
      <c r="A519" s="136" t="s">
        <v>370</v>
      </c>
      <c r="B519" s="136"/>
      <c r="C519" s="137">
        <v>0</v>
      </c>
      <c r="D519" s="152"/>
      <c r="E519" s="26"/>
      <c r="F519" s="124"/>
    </row>
    <row r="520" spans="1:7" ht="12">
      <c r="A520" s="136" t="s">
        <v>371</v>
      </c>
      <c r="B520" s="136"/>
      <c r="C520" s="137">
        <v>0</v>
      </c>
      <c r="D520" s="152"/>
      <c r="E520" s="26"/>
      <c r="F520" s="26"/>
    </row>
    <row r="521" spans="1:7" ht="12">
      <c r="A521" s="136" t="s">
        <v>372</v>
      </c>
      <c r="B521" s="136"/>
      <c r="C521" s="137">
        <v>0</v>
      </c>
      <c r="D521" s="152"/>
      <c r="E521" s="26"/>
      <c r="F521" s="124"/>
    </row>
    <row r="522" spans="1:7" ht="12">
      <c r="A522" s="136" t="s">
        <v>373</v>
      </c>
      <c r="B522" s="136"/>
      <c r="C522" s="137">
        <v>0</v>
      </c>
      <c r="D522" s="152"/>
      <c r="E522" s="26"/>
      <c r="F522" s="124"/>
    </row>
    <row r="523" spans="1:7" ht="12">
      <c r="A523" s="136" t="s">
        <v>374</v>
      </c>
      <c r="B523" s="136"/>
      <c r="C523" s="137">
        <v>0</v>
      </c>
      <c r="D523" s="152"/>
      <c r="E523" s="26"/>
      <c r="F523" s="124"/>
      <c r="G523" s="153"/>
    </row>
    <row r="524" spans="1:7" ht="12">
      <c r="A524" s="136" t="s">
        <v>375</v>
      </c>
      <c r="B524" s="136"/>
      <c r="C524" s="137">
        <v>0</v>
      </c>
      <c r="D524" s="152"/>
      <c r="E524" s="26"/>
      <c r="F524" s="124"/>
      <c r="G524" s="153"/>
    </row>
    <row r="525" spans="1:7" ht="15">
      <c r="A525" s="136" t="s">
        <v>376</v>
      </c>
      <c r="B525" s="136"/>
      <c r="C525" s="137">
        <v>0</v>
      </c>
      <c r="D525" s="152"/>
      <c r="E525" s="26"/>
      <c r="F525" s="154"/>
    </row>
    <row r="526" spans="1:7" ht="12">
      <c r="A526" s="136" t="s">
        <v>377</v>
      </c>
      <c r="B526" s="136"/>
      <c r="C526" s="137">
        <v>0</v>
      </c>
      <c r="D526" s="152"/>
      <c r="E526" s="26"/>
      <c r="F526" s="26"/>
    </row>
    <row r="527" spans="1:7" ht="12">
      <c r="A527" s="136" t="s">
        <v>378</v>
      </c>
      <c r="B527" s="136"/>
      <c r="C527" s="137">
        <v>0</v>
      </c>
      <c r="D527" s="152"/>
      <c r="E527" s="26"/>
      <c r="F527" s="26"/>
    </row>
    <row r="528" spans="1:7" ht="12.75" customHeight="1">
      <c r="A528" s="136" t="s">
        <v>379</v>
      </c>
      <c r="B528" s="136"/>
      <c r="C528" s="137">
        <v>0</v>
      </c>
      <c r="D528" s="152"/>
      <c r="E528" s="26"/>
      <c r="F528" s="26"/>
    </row>
    <row r="529" spans="1:6" ht="12">
      <c r="A529" s="155" t="s">
        <v>380</v>
      </c>
      <c r="B529" s="156"/>
      <c r="C529" s="137">
        <v>5853227.3200000003</v>
      </c>
      <c r="D529" s="152"/>
      <c r="E529" s="26"/>
      <c r="F529" s="26"/>
    </row>
    <row r="530" spans="1:6" ht="12">
      <c r="A530" s="132"/>
      <c r="B530" s="132"/>
      <c r="C530" s="130"/>
      <c r="D530" s="130"/>
      <c r="E530" s="26"/>
      <c r="F530" s="26"/>
    </row>
    <row r="531" spans="1:6" ht="12">
      <c r="A531" s="149" t="s">
        <v>381</v>
      </c>
      <c r="B531" s="149"/>
      <c r="C531" s="150"/>
      <c r="D531" s="151">
        <f>SUM(C531:C538)</f>
        <v>922752</v>
      </c>
      <c r="E531" s="26"/>
      <c r="F531" s="26"/>
    </row>
    <row r="532" spans="1:6" ht="12">
      <c r="A532" s="136" t="s">
        <v>382</v>
      </c>
      <c r="B532" s="136"/>
      <c r="C532" s="137">
        <v>0</v>
      </c>
      <c r="D532" s="152"/>
      <c r="E532" s="26"/>
      <c r="F532" s="26"/>
    </row>
    <row r="533" spans="1:6" ht="12">
      <c r="A533" s="136" t="s">
        <v>383</v>
      </c>
      <c r="B533" s="136"/>
      <c r="C533" s="137">
        <v>0</v>
      </c>
      <c r="D533" s="152"/>
      <c r="E533" s="26"/>
      <c r="F533" s="26"/>
    </row>
    <row r="534" spans="1:6" ht="12">
      <c r="A534" s="136" t="s">
        <v>384</v>
      </c>
      <c r="B534" s="136"/>
      <c r="C534" s="137">
        <v>0</v>
      </c>
      <c r="D534" s="152"/>
      <c r="E534" s="26"/>
      <c r="F534" s="26"/>
    </row>
    <row r="535" spans="1:6" ht="12">
      <c r="A535" s="136" t="s">
        <v>385</v>
      </c>
      <c r="B535" s="136"/>
      <c r="C535" s="137">
        <v>0</v>
      </c>
      <c r="D535" s="152"/>
      <c r="E535" s="26"/>
      <c r="F535" s="26"/>
    </row>
    <row r="536" spans="1:6" ht="12">
      <c r="A536" s="136" t="s">
        <v>386</v>
      </c>
      <c r="B536" s="136"/>
      <c r="C536" s="137">
        <v>0</v>
      </c>
      <c r="D536" s="152"/>
      <c r="E536" s="26"/>
      <c r="F536" s="26"/>
    </row>
    <row r="537" spans="1:6" ht="12">
      <c r="A537" s="136" t="s">
        <v>387</v>
      </c>
      <c r="B537" s="136"/>
      <c r="C537" s="137">
        <v>922752</v>
      </c>
      <c r="D537" s="152"/>
      <c r="E537" s="26"/>
      <c r="F537" s="26"/>
    </row>
    <row r="538" spans="1:6" ht="12">
      <c r="A538" s="155" t="s">
        <v>388</v>
      </c>
      <c r="B538" s="156"/>
      <c r="C538" s="137">
        <v>0</v>
      </c>
      <c r="D538" s="152"/>
      <c r="E538" s="26"/>
      <c r="F538" s="26"/>
    </row>
    <row r="539" spans="1:6" ht="12">
      <c r="A539" s="132"/>
      <c r="B539" s="132"/>
      <c r="C539" s="130"/>
      <c r="D539" s="130"/>
      <c r="E539" s="26"/>
      <c r="F539" s="26"/>
    </row>
    <row r="540" spans="1:6" ht="12">
      <c r="A540" s="157" t="s">
        <v>389</v>
      </c>
      <c r="D540" s="147">
        <f>+D510-D512+D531</f>
        <v>75442894</v>
      </c>
      <c r="E540" s="124"/>
      <c r="F540" s="124"/>
    </row>
    <row r="541" spans="1:6">
      <c r="E541" s="158"/>
      <c r="F541" s="26"/>
    </row>
    <row r="542" spans="1:6">
      <c r="E542" s="26"/>
      <c r="F542" s="26"/>
    </row>
    <row r="543" spans="1:6">
      <c r="E543" s="159"/>
      <c r="F543" s="26"/>
    </row>
    <row r="544" spans="1:6">
      <c r="E544" s="26"/>
      <c r="F544" s="26"/>
    </row>
    <row r="545" spans="1:6" ht="12.75">
      <c r="A545" s="18" t="s">
        <v>390</v>
      </c>
      <c r="B545" s="18"/>
      <c r="C545" s="18"/>
      <c r="D545" s="18"/>
      <c r="E545" s="18"/>
      <c r="F545" s="26"/>
    </row>
    <row r="546" spans="1:6" ht="12.75">
      <c r="A546" s="160"/>
      <c r="B546" s="160"/>
      <c r="C546" s="160"/>
      <c r="D546" s="160"/>
      <c r="E546" s="160"/>
      <c r="F546" s="26"/>
    </row>
    <row r="547" spans="1:6" ht="12.75">
      <c r="A547" s="160"/>
      <c r="B547" s="160"/>
      <c r="C547" s="160"/>
      <c r="D547" s="160"/>
      <c r="E547" s="160"/>
      <c r="F547" s="26"/>
    </row>
    <row r="548" spans="1:6" ht="21" customHeight="1">
      <c r="A548" s="64" t="s">
        <v>391</v>
      </c>
      <c r="B548" s="65" t="s">
        <v>46</v>
      </c>
      <c r="C548" s="93" t="s">
        <v>47</v>
      </c>
      <c r="D548" s="93" t="s">
        <v>48</v>
      </c>
      <c r="E548" s="26"/>
      <c r="F548" s="26"/>
    </row>
    <row r="549" spans="1:6" ht="14.25">
      <c r="A549" s="30"/>
      <c r="B549" s="161">
        <v>0</v>
      </c>
      <c r="C549" s="102"/>
      <c r="D549" s="102"/>
      <c r="E549" s="26"/>
      <c r="F549" s="26"/>
    </row>
    <row r="550" spans="1:6" ht="14.25">
      <c r="A550" s="95" t="s">
        <v>30</v>
      </c>
      <c r="B550" s="162">
        <v>0</v>
      </c>
      <c r="C550" s="163">
        <v>0</v>
      </c>
      <c r="D550" s="163"/>
      <c r="E550" s="26"/>
      <c r="F550" s="26"/>
    </row>
    <row r="551" spans="1:6" ht="12.75">
      <c r="A551" s="97"/>
      <c r="B551" s="164">
        <v>0</v>
      </c>
      <c r="C551" s="165">
        <v>0</v>
      </c>
      <c r="D551" s="165">
        <v>0</v>
      </c>
      <c r="E551" s="26"/>
      <c r="F551" s="26"/>
    </row>
    <row r="552" spans="1:6" ht="21" customHeight="1">
      <c r="B552" s="29">
        <f>SUM(B550:B551)</f>
        <v>0</v>
      </c>
      <c r="C552" s="29">
        <f>SUM(C550:C551)</f>
        <v>0</v>
      </c>
      <c r="D552" s="29">
        <f>SUM(D550:D551)</f>
        <v>0</v>
      </c>
      <c r="E552" s="26"/>
      <c r="F552" s="26"/>
    </row>
    <row r="553" spans="1:6">
      <c r="E553" s="26"/>
      <c r="F553" s="26"/>
    </row>
    <row r="554" spans="1:6">
      <c r="E554" s="26"/>
      <c r="F554" s="26"/>
    </row>
    <row r="555" spans="1:6">
      <c r="E555" s="26"/>
      <c r="F555" s="26"/>
    </row>
    <row r="556" spans="1:6">
      <c r="E556" s="26"/>
      <c r="F556" s="26"/>
    </row>
    <row r="557" spans="1:6">
      <c r="E557" s="26"/>
      <c r="F557" s="26"/>
    </row>
    <row r="558" spans="1:6" ht="12" customHeight="1">
      <c r="E558" s="26"/>
      <c r="F558" s="26"/>
    </row>
    <row r="559" spans="1:6" ht="12">
      <c r="A559" s="4" t="s">
        <v>392</v>
      </c>
      <c r="B559" s="117"/>
      <c r="C559" s="117"/>
      <c r="D559" s="117"/>
    </row>
    <row r="560" spans="1:6" ht="12">
      <c r="B560" s="117"/>
      <c r="C560" s="117"/>
      <c r="D560" s="117"/>
    </row>
    <row r="561" spans="1:6" ht="12">
      <c r="B561" s="117"/>
      <c r="C561" s="117"/>
      <c r="D561" s="117"/>
    </row>
    <row r="562" spans="1:6">
      <c r="F562" s="26"/>
    </row>
    <row r="563" spans="1:6" ht="12">
      <c r="A563" s="166"/>
      <c r="B563" s="117"/>
      <c r="C563" s="166"/>
      <c r="D563" s="166"/>
      <c r="E563" s="167"/>
      <c r="F563" s="167"/>
    </row>
    <row r="564" spans="1:6" ht="12">
      <c r="A564" s="168" t="str">
        <f>+[1]PC!B33</f>
        <v>Jesús María Contreras Esparza</v>
      </c>
      <c r="B564" s="117"/>
      <c r="C564" s="169" t="str">
        <f>+[1]PC!D33</f>
        <v>Daniel Rocha Gutíerrez</v>
      </c>
      <c r="D564" s="169"/>
      <c r="E564" s="26"/>
      <c r="F564" s="170"/>
    </row>
    <row r="565" spans="1:6" ht="12">
      <c r="A565" s="168" t="str">
        <f>+[1]PC!B34</f>
        <v>Rector</v>
      </c>
      <c r="B565" s="117"/>
      <c r="C565" s="171" t="str">
        <f>+[1]PC!D34</f>
        <v>Secretarío de Administración y Finanzas</v>
      </c>
      <c r="D565" s="171"/>
      <c r="E565" s="172"/>
      <c r="F565" s="172"/>
    </row>
    <row r="566" spans="1:6" ht="12">
      <c r="A566" s="117"/>
      <c r="B566" s="117"/>
      <c r="C566" s="117"/>
      <c r="D566" s="117"/>
      <c r="E566" s="117"/>
      <c r="F566" s="117"/>
    </row>
    <row r="567" spans="1:6" ht="12">
      <c r="A567" s="117"/>
      <c r="B567" s="117"/>
      <c r="C567" s="117"/>
      <c r="D567" s="117"/>
      <c r="E567" s="117"/>
      <c r="F567" s="117"/>
    </row>
    <row r="571" spans="1:6" ht="12.75" customHeight="1"/>
    <row r="574" spans="1:6" ht="12.75" customHeight="1"/>
  </sheetData>
  <mergeCells count="67">
    <mergeCell ref="C565:D565"/>
    <mergeCell ref="A536:B536"/>
    <mergeCell ref="A537:B537"/>
    <mergeCell ref="A538:B538"/>
    <mergeCell ref="A539:B539"/>
    <mergeCell ref="A545:E545"/>
    <mergeCell ref="C564:D564"/>
    <mergeCell ref="A530:B530"/>
    <mergeCell ref="A531:B531"/>
    <mergeCell ref="A532:B532"/>
    <mergeCell ref="A533:B533"/>
    <mergeCell ref="A534:B534"/>
    <mergeCell ref="A535:B535"/>
    <mergeCell ref="A524:B524"/>
    <mergeCell ref="A525:B525"/>
    <mergeCell ref="A526:B526"/>
    <mergeCell ref="A527:B527"/>
    <mergeCell ref="A528:B528"/>
    <mergeCell ref="A529:B529"/>
    <mergeCell ref="A518:B518"/>
    <mergeCell ref="A519:B519"/>
    <mergeCell ref="A520:B520"/>
    <mergeCell ref="A521:B521"/>
    <mergeCell ref="A522:B522"/>
    <mergeCell ref="A523:B523"/>
    <mergeCell ref="A512:B512"/>
    <mergeCell ref="A513:B513"/>
    <mergeCell ref="A514:B514"/>
    <mergeCell ref="A515:B515"/>
    <mergeCell ref="A516:B516"/>
    <mergeCell ref="A517:B517"/>
    <mergeCell ref="A504:B504"/>
    <mergeCell ref="A507:D507"/>
    <mergeCell ref="A508:D508"/>
    <mergeCell ref="A509:D509"/>
    <mergeCell ref="A510:B510"/>
    <mergeCell ref="A511:B511"/>
    <mergeCell ref="A498:B498"/>
    <mergeCell ref="A499:B499"/>
    <mergeCell ref="A500:B500"/>
    <mergeCell ref="A501:B501"/>
    <mergeCell ref="A502:B502"/>
    <mergeCell ref="A503:B503"/>
    <mergeCell ref="A492:B492"/>
    <mergeCell ref="A493:B493"/>
    <mergeCell ref="A494:B494"/>
    <mergeCell ref="A495:B495"/>
    <mergeCell ref="A496:B496"/>
    <mergeCell ref="A497:B497"/>
    <mergeCell ref="A486:D486"/>
    <mergeCell ref="A487:D487"/>
    <mergeCell ref="A488:D488"/>
    <mergeCell ref="A489:B489"/>
    <mergeCell ref="A490:B490"/>
    <mergeCell ref="A491:B491"/>
    <mergeCell ref="C237:D237"/>
    <mergeCell ref="C244:D244"/>
    <mergeCell ref="C251:D251"/>
    <mergeCell ref="C282:D282"/>
    <mergeCell ref="C290:D290"/>
    <mergeCell ref="A484:D484"/>
    <mergeCell ref="A1:E1"/>
    <mergeCell ref="A2:F2"/>
    <mergeCell ref="A3:F3"/>
    <mergeCell ref="A8:E8"/>
    <mergeCell ref="C78:D78"/>
    <mergeCell ref="C230:D230"/>
  </mergeCells>
  <dataValidations count="4">
    <dataValidation allowBlank="1" showInputMessage="1" showErrorMessage="1" prompt="Especificar origen de dicho recurso: Federal, Estatal, Municipal, Particulares." sqref="C226 C233 C240"/>
    <dataValidation allowBlank="1" showInputMessage="1" showErrorMessage="1" prompt="Características cualitativas significativas que les impacten financieramente." sqref="C177:D177 D226 D233 D240"/>
    <dataValidation allowBlank="1" showInputMessage="1" showErrorMessage="1" prompt="Corresponde al número de la cuenta de acuerdo al Plan de Cuentas emitido por el CONAC (DOF 22/11/2010)." sqref="A177"/>
    <dataValidation allowBlank="1" showInputMessage="1" showErrorMessage="1" prompt="Saldo final del periodo que corresponde la cuenta pública presentada (mensual:  enero, febrero, marzo, etc.; trimestral: 1er, 2do, 3ro. o 4to.)." sqref="B177 B226 B233 B240"/>
  </dataValidations>
  <pageMargins left="0.70866141732283472" right="0.70866141732283472" top="0.38" bottom="0.74803149606299213" header="0.31496062992125984" footer="0.31496062992125984"/>
  <pageSetup scale="5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2017-09-15T16:04:39Z</dcterms:created>
  <dcterms:modified xsi:type="dcterms:W3CDTF">2017-09-15T16:05:06Z</dcterms:modified>
</cp:coreProperties>
</file>