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ndii\"/>
    </mc:Choice>
  </mc:AlternateContent>
  <bookViews>
    <workbookView xWindow="0" yWindow="0" windowWidth="19200" windowHeight="11505"/>
  </bookViews>
  <sheets>
    <sheet name="NOTAS" sheetId="1" r:id="rId1"/>
  </sheets>
  <externalReferences>
    <externalReference r:id="rId2"/>
  </externalReferences>
  <definedNames>
    <definedName name="_xlnm.Print_Area" localSheetId="0">NOTAS!$A$1:$F$584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8" i="1" l="1"/>
  <c r="A578" i="1"/>
  <c r="C577" i="1"/>
  <c r="A577" i="1"/>
  <c r="D565" i="1"/>
  <c r="C565" i="1"/>
  <c r="B565" i="1"/>
  <c r="D544" i="1"/>
  <c r="C542" i="1"/>
  <c r="D525" i="1"/>
  <c r="D553" i="1" s="1"/>
  <c r="D511" i="1"/>
  <c r="D504" i="1"/>
  <c r="D517" i="1" s="1"/>
  <c r="B491" i="1"/>
  <c r="D480" i="1"/>
  <c r="C480" i="1"/>
  <c r="B480" i="1"/>
  <c r="D444" i="1"/>
  <c r="C444" i="1"/>
  <c r="B444" i="1"/>
  <c r="D412" i="1"/>
  <c r="C412" i="1"/>
  <c r="B412" i="1"/>
  <c r="C388" i="1"/>
  <c r="B388" i="1"/>
  <c r="B292" i="1"/>
  <c r="B284" i="1"/>
  <c r="B252" i="1"/>
  <c r="B245" i="1"/>
  <c r="B238" i="1"/>
  <c r="B231" i="1"/>
  <c r="B223" i="1"/>
  <c r="B184" i="1"/>
  <c r="B175" i="1"/>
  <c r="D168" i="1"/>
  <c r="C168" i="1"/>
  <c r="B168" i="1"/>
  <c r="D155" i="1"/>
  <c r="C155" i="1"/>
  <c r="B155" i="1"/>
  <c r="B79" i="1"/>
  <c r="B72" i="1"/>
  <c r="B62" i="1"/>
  <c r="E50" i="1"/>
  <c r="D50" i="1"/>
  <c r="C50" i="1"/>
  <c r="B50" i="1"/>
  <c r="D42" i="1"/>
  <c r="C42" i="1"/>
  <c r="B42" i="1"/>
  <c r="D31" i="1"/>
  <c r="B31" i="1"/>
</calcChain>
</file>

<file path=xl/sharedStrings.xml><?xml version="1.0" encoding="utf-8"?>
<sst xmlns="http://schemas.openxmlformats.org/spreadsheetml/2006/main" count="503" uniqueCount="412">
  <si>
    <t xml:space="preserve">NOTAS A LOS ESTADOS FINANCIEROS </t>
  </si>
  <si>
    <t>Ente Público:</t>
  </si>
  <si>
    <t>UNIVERSIDAD TECNOLOGICA DE LEON</t>
  </si>
  <si>
    <t>NOTAS DE DESGLOSE</t>
  </si>
  <si>
    <t>I) NOTAS AL ESTADO DE SITUACIÓN FINANCIERA</t>
  </si>
  <si>
    <t>ACTIVO</t>
  </si>
  <si>
    <t>* EFECTIVO Y EQUVALENTES</t>
  </si>
  <si>
    <t>ESF-01 FONDOS C/INVERSIONES FINANCIERAS</t>
  </si>
  <si>
    <t>MONTO</t>
  </si>
  <si>
    <t>TIPO</t>
  </si>
  <si>
    <t>MONTO PARCIAL</t>
  </si>
  <si>
    <t>1121102001  BANCOMER 0447434669 ING. PROPIOS</t>
  </si>
  <si>
    <t>1121102002  BANCOMER 1342390248</t>
  </si>
  <si>
    <t>1121102003  BANCOMER 2036510949</t>
  </si>
  <si>
    <t>1121102004  BANCOMER 2036510957</t>
  </si>
  <si>
    <t>1121102005  BANCOMER 2038660816</t>
  </si>
  <si>
    <t>1121102007  BANCOMER 2036510922</t>
  </si>
  <si>
    <t>1121102008  BANCOMER 2044192036 FAC 2013</t>
  </si>
  <si>
    <t>1121106003  BAJIO  0302258533911</t>
  </si>
  <si>
    <t>1121107002  SANTANDER 180000219825 PROFOCIE</t>
  </si>
  <si>
    <t>* DERECHOSA RECIBIR EFECTIVO Y EQUIVALENTES Y BIENES O SERVICIOS A RECIBIR</t>
  </si>
  <si>
    <t>ESF-02 INGRESOS P/RECUPERAR</t>
  </si>
  <si>
    <t>2014</t>
  </si>
  <si>
    <t>2013</t>
  </si>
  <si>
    <t>1122102001  CUENTAS POR COBRAR P</t>
  </si>
  <si>
    <t>ESF-03 DEUDORES P/RECUPERAR</t>
  </si>
  <si>
    <t>90 DIAS</t>
  </si>
  <si>
    <t>180 DIAS</t>
  </si>
  <si>
    <t>365 DIAS</t>
  </si>
  <si>
    <t>NO APLICA</t>
  </si>
  <si>
    <t>* BIENES DISPONIBLES PARA SU TRANSFORMACIÓN O CONSUMO.</t>
  </si>
  <si>
    <t>ESF-05 INVENTARIO Y ALMACENES</t>
  </si>
  <si>
    <t>METODO</t>
  </si>
  <si>
    <t>1141001001  ALMACEN GENERAL</t>
  </si>
  <si>
    <t>Costo Promedio</t>
  </si>
  <si>
    <t>1145400001  BIENES MUEBLES EN TRÁNSITO</t>
  </si>
  <si>
    <t>1151101001  ALMACEN DE MATERIALE</t>
  </si>
  <si>
    <t>1151901001  ALMACEN DE MATERIALE</t>
  </si>
  <si>
    <t xml:space="preserve">* INVERSIONES FINANCIERAS. </t>
  </si>
  <si>
    <t>ESF-06 FIDEICOMISOS, MANDATOS Y CONTRATOS ANALOGOS</t>
  </si>
  <si>
    <t>CARACTERISTICAS</t>
  </si>
  <si>
    <t>NOMBRE DE FIDEICOMIS0O</t>
  </si>
  <si>
    <t>OBJETO</t>
  </si>
  <si>
    <t>ESF-07 PARTICIPACIONES Y APORT.  CAPITAL</t>
  </si>
  <si>
    <t>EMPRESA/OPDES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</si>
  <si>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</si>
  <si>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</si>
  <si>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</si>
  <si>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</si>
  <si>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</si>
  <si>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</si>
  <si>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1231581001  TERRENOS A VALOR HISTORICO</t>
  </si>
  <si>
    <t>1233583001  EDIFICIOS A VALOR HISTORICO</t>
  </si>
  <si>
    <t>1236200001  CONST. EN PROC. 10</t>
  </si>
  <si>
    <t>1236262200  EDIFICACION NO HABITACIONAL</t>
  </si>
  <si>
    <t>1236462400  DIVISION DE TERRENOS</t>
  </si>
  <si>
    <t>1236762700  INSTALACIONES Y EQUI</t>
  </si>
  <si>
    <t>1241151100  MUEBLES DE OFICINA Y</t>
  </si>
  <si>
    <t>1241151101  MUEBLES OFNA Y ESTA</t>
  </si>
  <si>
    <t>1241251200  MUEBLES, EXCEPTO DE</t>
  </si>
  <si>
    <t>1241351500  EQUIPO DE CÓMPUTO Y</t>
  </si>
  <si>
    <t>1241351501  EQUIPO DE CÓMPUTO Y</t>
  </si>
  <si>
    <t>1241951900  OTROS MOBILIARIOS Y</t>
  </si>
  <si>
    <t>1241951901  OTROS MOBILIARIOS Y</t>
  </si>
  <si>
    <t>1242152100  EQUIPO Y APARATOS AU</t>
  </si>
  <si>
    <t>1242352300  CÁMARAS FOTOGRÁFICAS</t>
  </si>
  <si>
    <t>1242952900  OTRO MOBILIARIO Y EQ</t>
  </si>
  <si>
    <t>1242952901  OTRO MOBILIARIO Y EQ</t>
  </si>
  <si>
    <t>1243153100  EQUIPO MÉDICO Y DE L</t>
  </si>
  <si>
    <t>1243153101  EQUIPO MÉDICO Y DE L</t>
  </si>
  <si>
    <t>1243253200  INSTRUMENTAL MÉDICO</t>
  </si>
  <si>
    <t>1243253201  INSTRUMENTAL MÉDICO</t>
  </si>
  <si>
    <t>1244154100  AUTOMÓVILES Y CAMIONES 2011</t>
  </si>
  <si>
    <t>1244154101  AUTOMÓVILES Y CAMIONES 2010</t>
  </si>
  <si>
    <t>1244954900  OTROS EQUIPOS DE TRANSPORTES 2011</t>
  </si>
  <si>
    <t>1244954901  OTROS EQUIPOS DE TRANSPORTES 2010</t>
  </si>
  <si>
    <t>1246156100  MAQUINARIA Y EQUIPO</t>
  </si>
  <si>
    <t>1246256200  MAQUINARIA Y EQUIPO</t>
  </si>
  <si>
    <t>1246256201  MAQUINARIA Y EQUIPO</t>
  </si>
  <si>
    <t>1246356301  MAQUINARIA Y EQUIPO</t>
  </si>
  <si>
    <t>1246456400  SISTEMAS DE AIRE ACO</t>
  </si>
  <si>
    <t>1246556500  EQUIPO DE COMUNICACI</t>
  </si>
  <si>
    <t>1246556501  EQUIPO DE COMUNICACI</t>
  </si>
  <si>
    <t>1246656600  EQUIPOS DE GENERACI</t>
  </si>
  <si>
    <t>1246656601  EQUIPOS DE GENERACIÓ</t>
  </si>
  <si>
    <t>1246756700  HERRAMIENTAS Y MÁQUI</t>
  </si>
  <si>
    <t>1246756701  HERRAMIENTAS Y MÁQUI</t>
  </si>
  <si>
    <t>1246956900  OTROS EQUIPOS 2011</t>
  </si>
  <si>
    <t>1246956901  OTROS EQUIPOS 2010</t>
  </si>
  <si>
    <t>1246959900  BIENES MUEBLES EN TRÁNSITO</t>
  </si>
  <si>
    <t>1247151300  BIENES ARTÍSTICOS,</t>
  </si>
  <si>
    <t>1247151301  BIENES ARTÍSTICOS,</t>
  </si>
  <si>
    <t>1261201001  D.A EDIFICIOS Y LOCALES</t>
  </si>
  <si>
    <t>1262561301  DEP. ACUM. DE INFRAE</t>
  </si>
  <si>
    <t>1263151101  MUEBLES DE OFICINA Y</t>
  </si>
  <si>
    <t>1263151201  "MUEBLES, EXCEPTO DE</t>
  </si>
  <si>
    <t>1263151301  "BIENES ARTÍSTICOS,</t>
  </si>
  <si>
    <t>1263151501  EPO. DE COMPUTO Y DE</t>
  </si>
  <si>
    <t>1263151901  OTROS MOBILIARIOS Y</t>
  </si>
  <si>
    <t>1263252101  EQUIPOS Y APARATOS A</t>
  </si>
  <si>
    <t>1263252301  CAMARAS FOTOGRAFICAS</t>
  </si>
  <si>
    <t>1263252901  OTRO MOBILIARIO Y EP</t>
  </si>
  <si>
    <t>1263353101  EQUIPO MÉDICO Y DE L</t>
  </si>
  <si>
    <t>1263353201  INSTRUMENTAL MÉDICO</t>
  </si>
  <si>
    <t>1263454101  AUTOMÓVILES Y CAMIONES 2010</t>
  </si>
  <si>
    <t>1263454901  OTROS EQUIPOS DE TRANSPORTE 2010</t>
  </si>
  <si>
    <t>1263456401  DEP SISTEMA DE AIRE</t>
  </si>
  <si>
    <t>1263656101  MAQUINARIA Y EQUIPO</t>
  </si>
  <si>
    <t>1263656201  MAQUINARIA Y EQUIPO</t>
  </si>
  <si>
    <t>1263656301  MAQUINARIA Y EQUIPO</t>
  </si>
  <si>
    <t>1263656501  EQUIPO DE COMUNICACI</t>
  </si>
  <si>
    <t>1263656601  EQUIPOS DE GENERACIÓ</t>
  </si>
  <si>
    <t>1263656701  HERRAMIENTAS Y MÁQUI</t>
  </si>
  <si>
    <t>1263656901  OTROS EQUIPOS 2010</t>
  </si>
  <si>
    <t>1265959101  AMORTIZACION SOFTWARE</t>
  </si>
  <si>
    <t>1265959901  AMORT. ACUM. DE OTRO</t>
  </si>
  <si>
    <t>ESF-09 INTANGIBLES Y DIFERIDOS</t>
  </si>
  <si>
    <t>1251059100  SOFTWARE</t>
  </si>
  <si>
    <t>1279005001  GASTOS DE INSTALACION</t>
  </si>
  <si>
    <t>ESF-10   ESTIMACIONES Y DETERIOROS</t>
  </si>
  <si>
    <t>ESF-11 OTROS ACTIVOS</t>
  </si>
  <si>
    <t>CARACTERÍSTICAS</t>
  </si>
  <si>
    <t>PASIVO</t>
  </si>
  <si>
    <t>ESF-12 CUENTAS Y DOC. POR PAGAR</t>
  </si>
  <si>
    <t>2111101001  SUELDOS POR PAGAR</t>
  </si>
  <si>
    <t>X</t>
  </si>
  <si>
    <t>2112101001  PROVEEDORES DE BIENES Y SERVICIOS</t>
  </si>
  <si>
    <t>2112101002  PADRON UNICO DE PROVEEDORES</t>
  </si>
  <si>
    <t>2112102001  PROVEEDORES EJE ANT</t>
  </si>
  <si>
    <t>2117101003  ISR SALARIOS POR PAGAR</t>
  </si>
  <si>
    <t>2117101004  ISR ASIMILADOS POR PAGAR</t>
  </si>
  <si>
    <t>2117101012  ISR POR PAGAR RET. HONORARIOS</t>
  </si>
  <si>
    <t>2117102004  CEDULAR HONORARIOS A PAGAR</t>
  </si>
  <si>
    <t>2117202001  APOYO ECONOMICO SEGU</t>
  </si>
  <si>
    <t>2117301007  IVA POR PAGAR</t>
  </si>
  <si>
    <t>2117502102  IMPUESTO NOMINAS A PAGAR</t>
  </si>
  <si>
    <t>2117901003  COUTAS SINDICALES</t>
  </si>
  <si>
    <t>2117904001  ASEGURADORAS VIDA</t>
  </si>
  <si>
    <t>2117911002  ISSEG PRESTAMOS</t>
  </si>
  <si>
    <t>2117916002  CONSORCIO PEREDO SA DE CV</t>
  </si>
  <si>
    <t>2117918001  DIVO 5% AL MILLAR</t>
  </si>
  <si>
    <t>2117918002  CAP 2%</t>
  </si>
  <si>
    <t>2117918003  RAPCE 5 AL MILLAR</t>
  </si>
  <si>
    <t>2117918004  ICIC 2 AL MILLAR</t>
  </si>
  <si>
    <t>2117918005  CNEC 5 AL MILLAR</t>
  </si>
  <si>
    <t>2117918006  PENALIZACIONES CONTRATISTAS</t>
  </si>
  <si>
    <t>2119901056  PCE 05 CAP 6000</t>
  </si>
  <si>
    <t>2119901075  PCE 07 CAP 5000</t>
  </si>
  <si>
    <t>2119901085  PCE 08 CAP 5000</t>
  </si>
  <si>
    <t>2119904004  CXP GEG POR RECTIFICACIONES</t>
  </si>
  <si>
    <t>2119904005  CXP POR REMANENTES</t>
  </si>
  <si>
    <t>2119905001  ACREEDORES DIVERSOS</t>
  </si>
  <si>
    <t>2119905006  ACREEDORES VARIOS</t>
  </si>
  <si>
    <t>2119905007  DEP. PENDIENTES DE I</t>
  </si>
  <si>
    <t>ESF-13 OTROS PASIVOS DIFERIDOS A CORTO PLAZO</t>
  </si>
  <si>
    <t>NATURALEZA</t>
  </si>
  <si>
    <t>ESF-13 FONDOS Y BIENES DE TERCEROS EN GARANTÍA Y/O ADMINISTRACIÓN A CORTO PLAZO</t>
  </si>
  <si>
    <t>2161001001  DEPOSITOS EN GARANTÍA CASILLAS</t>
  </si>
  <si>
    <t>ESF-13 PASIVO DIFERIDO A LARGO PLAZO</t>
  </si>
  <si>
    <t>0</t>
  </si>
  <si>
    <t>ESF-14 OTROS PASIVOS CIRCULANTES</t>
  </si>
  <si>
    <t>2199002001  CXP GEG POR SERV. EDUCATIVOS</t>
  </si>
  <si>
    <t>II) NOTAS AL ESTADO DE ACTIVIDADES</t>
  </si>
  <si>
    <t>INGRESOS DE GESTIÓN</t>
  </si>
  <si>
    <t>ERA-01 INGRESOS</t>
  </si>
  <si>
    <t>NOTA</t>
  </si>
  <si>
    <t>4151510250  POR ARRENDA., EXPLO</t>
  </si>
  <si>
    <t>4151510253  POR CONCEPTO DE RENT</t>
  </si>
  <si>
    <t>4159510701  POR CONCEPTO DE FICHAS</t>
  </si>
  <si>
    <t>4159510710  REEXPEDICION DE CREDENCIALES</t>
  </si>
  <si>
    <t>4159510713  EXPEDICION DE CREDENCIAL</t>
  </si>
  <si>
    <t>4159510715  GESTORIA DE TITULACIÓN</t>
  </si>
  <si>
    <t>4159511104  OTROS PRODUCTOS</t>
  </si>
  <si>
    <t>4162610062  MULTAS E INFRACCIONES</t>
  </si>
  <si>
    <t>4163610031  INDEMNIZACIONES (REC</t>
  </si>
  <si>
    <t>4169610002  RECARGOS</t>
  </si>
  <si>
    <t>4169610154  POR CONCEPTO DE DONATIVOS</t>
  </si>
  <si>
    <t>4169610157  EVENTOS ESPECIALES</t>
  </si>
  <si>
    <t>4173711002  FOTOCOPIADO</t>
  </si>
  <si>
    <t>4173711005  INGRESOS POR LA VENT</t>
  </si>
  <si>
    <t>4213831000  CONVENIO SERVICIOS PERSONALES</t>
  </si>
  <si>
    <t>4213832000  CONVENIO MATERIALES Y SUMINISTROS</t>
  </si>
  <si>
    <t>4213833000  CONVENIO SERVICIOS GENERALES</t>
  </si>
  <si>
    <t>4221911000  SERVICIOS PERSONALES</t>
  </si>
  <si>
    <t>4221912000  MATERIALES Y SUMINISTROS</t>
  </si>
  <si>
    <t>4221913000  SERVICIOS GENERALES</t>
  </si>
  <si>
    <t>4221914000  AYUDAS Y SUBSIDIOS</t>
  </si>
  <si>
    <t>ERA-02 OTROS INGRESOS Y BENEFICIOS</t>
  </si>
  <si>
    <t>4310 Ingresos Financieros</t>
  </si>
  <si>
    <t>4390 Otros Ingresos y Beneficios Varios</t>
  </si>
  <si>
    <t>GASTOS Y OTRAS PÉRDIDAS</t>
  </si>
  <si>
    <t>ERA-03 GASTOS</t>
  </si>
  <si>
    <t>%GASTO</t>
  </si>
  <si>
    <t>EXPLICACION</t>
  </si>
  <si>
    <t>5111113000  SUELDOS BASE AL PERS</t>
  </si>
  <si>
    <t>5113131000  PRIMAS POR AÑOS DE S</t>
  </si>
  <si>
    <t>5113132000  PRIMAS DE VACAS., D</t>
  </si>
  <si>
    <t>5113134000  COMPENSACIONES</t>
  </si>
  <si>
    <t>5114141000  APORTACIONES DE SEGURIDAD SOCIAL</t>
  </si>
  <si>
    <t>5114144000  SEGUROS MÚLTIPLES</t>
  </si>
  <si>
    <t>5115151000  PRESTACIONES DE RETIRO</t>
  </si>
  <si>
    <t>5115154000  PRESTACIONES CONTRACTUALES</t>
  </si>
  <si>
    <t>5115159000  OTRAS PRESTACIONES S</t>
  </si>
  <si>
    <t>5121211000  MATERIALES Y ÚTILES DE OFICINA</t>
  </si>
  <si>
    <t>5121212000  MATERIALES Y UTILES</t>
  </si>
  <si>
    <t>5121214000  MAT.,UTILES Y EQUIPO</t>
  </si>
  <si>
    <t>5121215000  MATERIAL IMPRESO E I</t>
  </si>
  <si>
    <t>5121216000  MATERIAL DE LIMPIEZA</t>
  </si>
  <si>
    <t>5121217000  MATERIALES Y ÚTILES DE ENSEÑANZA</t>
  </si>
  <si>
    <t>5122221000  ALIMENTACIÓN DE PERSONAS</t>
  </si>
  <si>
    <t>5122223000  UTENSILIOS PARA EL S</t>
  </si>
  <si>
    <t>5124241000  PRODUCTOS MINERALES NO METALICOS</t>
  </si>
  <si>
    <t>5124246000  MATERIAL ELECTRICO Y ELECTRONICO</t>
  </si>
  <si>
    <t>5124247000  ARTICULOS METALICOS</t>
  </si>
  <si>
    <t>5124248000  MATERIALES COMPLEMENTARIOS</t>
  </si>
  <si>
    <t>5124249000  OTROS MATERIALES Y A</t>
  </si>
  <si>
    <t>5125251000  SUSTANCIAS QUÍMICAS</t>
  </si>
  <si>
    <t>5125252000  FERTILIZANTES, PESTI</t>
  </si>
  <si>
    <t>5125253000  MEDICINAS Y PRODUCTO</t>
  </si>
  <si>
    <t>5125254000  MATERIALES, ACCESOR</t>
  </si>
  <si>
    <t>5125255000  MAT., ACCESORIOS Y</t>
  </si>
  <si>
    <t>5125256000  FIB. SINTET. HULE</t>
  </si>
  <si>
    <t>5125259000  OTROS PRODUCTOS QUÍMICOS</t>
  </si>
  <si>
    <t>5126261000  COMBUSTIBLES, LUBRI</t>
  </si>
  <si>
    <t>5127271000  VESTUARIOS Y UNIFORMES</t>
  </si>
  <si>
    <t>5127272000  PRENDAS DE PROTECCIÓN</t>
  </si>
  <si>
    <t>5127273000  ARTÍCULOS DEPORTIVOS</t>
  </si>
  <si>
    <t>5127274000  PRODUCTOS TEXTILES</t>
  </si>
  <si>
    <t>5129291000  HERRAMIENTAS MENORES</t>
  </si>
  <si>
    <t>5129292000  REFACCIONES, ACCESO</t>
  </si>
  <si>
    <t>5129293000  REF. A. EQ. EDU Y R</t>
  </si>
  <si>
    <t>5129294000  REFACCIONES Y ACCESO</t>
  </si>
  <si>
    <t>5129295000  REF. MÉD. Y LAB.</t>
  </si>
  <si>
    <t>5129296000  REF. EQ. TRANSP.</t>
  </si>
  <si>
    <t>5129298000  REF. MAQ. Y O. EQ.</t>
  </si>
  <si>
    <t>5131311000  SERVICIO DE ENERGÍA ELÉCTRICA</t>
  </si>
  <si>
    <t>5131312000  GAS</t>
  </si>
  <si>
    <t>5131313000  SERVICIO DE AGUA POTABLE</t>
  </si>
  <si>
    <t>5131314000  TELEFONÍA TRADICIONAL</t>
  </si>
  <si>
    <t>5131315000  TELEFONÍA CELULAR</t>
  </si>
  <si>
    <t>5131317000  SERV. ACCESO A INTE</t>
  </si>
  <si>
    <t>5131318000  SERVICIOS POSTALES Y TELEGRAFICOS</t>
  </si>
  <si>
    <t>5132325000  ARRENDAMIENTO DE EQU</t>
  </si>
  <si>
    <t>5132327000  ARRE. ACT. INTANG</t>
  </si>
  <si>
    <t>5132329000  OTROS ARRENDAMIENTOS</t>
  </si>
  <si>
    <t>5133332000  SERVS. DE DISEÑO, A</t>
  </si>
  <si>
    <t>5133333000  SERVS. CONSULT. ADM</t>
  </si>
  <si>
    <t>5133334000  CAPACITACIÓN</t>
  </si>
  <si>
    <t>5133335000  SERVICIOS DE INVESTI</t>
  </si>
  <si>
    <t>5133336000  SERVS. APOYO ADMVO.</t>
  </si>
  <si>
    <t>5133338000  SERVICIOS DE VIGILANCIA</t>
  </si>
  <si>
    <t>5133339000  SERVICIOS PROFESIONA</t>
  </si>
  <si>
    <t>5134341000  SERVICIOS FINANCIEROS Y BANCARIOS</t>
  </si>
  <si>
    <t>5134344000  SEGUROS DE RESPONSAB</t>
  </si>
  <si>
    <t>5134345000  SEGUROS DE BIENES PATRIMONIALES</t>
  </si>
  <si>
    <t>5135351000  CONSERV. Y MANTENIMI</t>
  </si>
  <si>
    <t>5135352000  INST., REPAR. MTTO.</t>
  </si>
  <si>
    <t>5135353000  INST., REPAR. Y MTT</t>
  </si>
  <si>
    <t>5135355000  REPAR. Y MTTO. DE EQ</t>
  </si>
  <si>
    <t>5135357000  INST., REP. Y MTTO.</t>
  </si>
  <si>
    <t>5135358000  SERVICIOS DE LIMPIEZ</t>
  </si>
  <si>
    <t>5135359000  SERVICIOS DE JARDINE</t>
  </si>
  <si>
    <t>5136361100  DIFUSION POR RADIO,</t>
  </si>
  <si>
    <t>5136361200  DIFUSION POR MEDIOS ALTERNATIVOS</t>
  </si>
  <si>
    <t>5137371000  PASAJES AEREOS</t>
  </si>
  <si>
    <t>5137372000  PASAJES TERRESTRES</t>
  </si>
  <si>
    <t>5137375000  VIATICOS EN EL PAIS</t>
  </si>
  <si>
    <t>5137376000  VIÁTICOS EN EL EXTRANJERO</t>
  </si>
  <si>
    <t>5137378000  SERVICIOS INTEGRALES</t>
  </si>
  <si>
    <t>5137379000  OT. SER. TRASLADO</t>
  </si>
  <si>
    <t>5138381000  GASTOS DE CEREMONIAL</t>
  </si>
  <si>
    <t>5138382000  GASTOS DE ORDEN SOCIAL Y CULTURAL</t>
  </si>
  <si>
    <t>5138383000  CONGRESOS Y CONVENCIONES</t>
  </si>
  <si>
    <t>5138384000  EXPOSICIONES</t>
  </si>
  <si>
    <t>5138385000  GASTOS  DE REPRESENTACION</t>
  </si>
  <si>
    <t>5139392000  OTROS IMPUESTOS Y DERECHOS</t>
  </si>
  <si>
    <t>5139398000  IMPUESTO DE NOMINA</t>
  </si>
  <si>
    <t>5242442000  BECAS O. AYUDA</t>
  </si>
  <si>
    <t>5243443000  AYUDA SOC. INST.</t>
  </si>
  <si>
    <t>5593000002  DERECHOS EDUCATIVOS SUBSIDIADOS</t>
  </si>
  <si>
    <t>5599000006  Diferencia por Redondeo</t>
  </si>
  <si>
    <t>5599000009  CONSUMO DE BIENES DONADOS</t>
  </si>
  <si>
    <t>III) NOTAS AL ESTADO DE VARIACIÓN A LA HACIEDA PÚBLICA</t>
  </si>
  <si>
    <t>VHP-01 PATRIMONIO CONTRIBUIDO</t>
  </si>
  <si>
    <t>MODIFICACION</t>
  </si>
  <si>
    <t>3110000001  APORTACIONES</t>
  </si>
  <si>
    <t>3110000002  BAJA DE ACTIVO FIJO</t>
  </si>
  <si>
    <t>3110915000  BIENES MUEBLES E INMUEBLES</t>
  </si>
  <si>
    <t>3111825206  FAM EDU SUPERIOR OBRA PÚBLICA</t>
  </si>
  <si>
    <t>3111828005  FAFEF BIENES MUEBLES E INMUEBLES</t>
  </si>
  <si>
    <t>3113825005  FAM MUEBLES E INMUEB</t>
  </si>
  <si>
    <t>3113825006  FAM OBRA EJERCICIOS ANTERIORES</t>
  </si>
  <si>
    <t>3113825205  FAM EDU SUPERIOR BIE</t>
  </si>
  <si>
    <t>3113825206  FAM EDU SUPERIOR OBR</t>
  </si>
  <si>
    <t>3113828005  FAFEF BIENES MUEBLES</t>
  </si>
  <si>
    <t>3113828006  FAFEF OBRA EJERCIOS ANTERIORES</t>
  </si>
  <si>
    <t>3113835000  BIENES MUEBLES E INM</t>
  </si>
  <si>
    <t>3113914205  ESTATALES DE EJERCIC</t>
  </si>
  <si>
    <t>3113914206  ESTATALES DE EJERCIC</t>
  </si>
  <si>
    <t>3120000001  TERRENOS DONADOS POR GOB.EDO.</t>
  </si>
  <si>
    <t>VHP-02 PATRIMONIO GENERADO</t>
  </si>
  <si>
    <t>3210 Resultado del Ejercicio (Ahorro/Des</t>
  </si>
  <si>
    <t>3220000002  RESULTADOS ACUMULADOS</t>
  </si>
  <si>
    <t>3220000008  RESULTADO EJERCICIO 2000</t>
  </si>
  <si>
    <t>3220000009  RESULTADO EJERCICIO 2001</t>
  </si>
  <si>
    <t>3220000010  RESULTADO EJERCICIO 2002</t>
  </si>
  <si>
    <t>3220000011  RESULTADO EJERCICIO 2003</t>
  </si>
  <si>
    <t>3220000012  RESULTADO EJERCICIO 2004</t>
  </si>
  <si>
    <t>3220000013  RESULTADO EJERCICIO 2005</t>
  </si>
  <si>
    <t>3220000014  RESULTADO EJERCICIO 2006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</si>
  <si>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</si>
  <si>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</si>
  <si>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</si>
  <si>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</si>
  <si>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</si>
  <si>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</si>
  <si>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</si>
  <si>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</si>
  <si>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3220001000  CAPITALIZACIÓN RECURSOS PROPIOS</t>
  </si>
  <si>
    <t>3220001001  CAPITALIZACIÓN REMANENTES</t>
  </si>
  <si>
    <t>3220690201  APLICACIÓN DE REMANENTE PROPIO</t>
  </si>
  <si>
    <t>3220690202  APLICACIÓN DE REMANENTE FEDERAL</t>
  </si>
  <si>
    <t>3220690203  REMANENTE INSTERINSTITUCIONAL</t>
  </si>
  <si>
    <t>3220690204  APLICACIÓN DE REMANENTE MUNICIPAL</t>
  </si>
  <si>
    <t>3252000001  AJUSTES Y CORRECCIONES</t>
  </si>
  <si>
    <t>IV) NOTAS AL ESTADO DE FLUJO DE EFECTIVO</t>
  </si>
  <si>
    <t>EFE-01 FLUJO DE EFECTIVO</t>
  </si>
  <si>
    <t>1111201002  FONDO FIJO</t>
  </si>
  <si>
    <t>1112102001  BANCOMER 0447434693 ING. PROPIOS</t>
  </si>
  <si>
    <t>1112102002  BANCOMER 0447434677</t>
  </si>
  <si>
    <t>1112102003  BANCOMER 0447434685</t>
  </si>
  <si>
    <t>1112102004  BANCOMER 0140538574</t>
  </si>
  <si>
    <t>1112102005  BANCOMER. 0154045696</t>
  </si>
  <si>
    <t>1112102006  BANCOMER 0155867304 SETEC Y ECODI</t>
  </si>
  <si>
    <t>1112102008  BANCOMER 0155867215</t>
  </si>
  <si>
    <t>1112102010  BANCOMER 0166784046</t>
  </si>
  <si>
    <t>1112102011  BANCOMER  0171400673  5A</t>
  </si>
  <si>
    <t>1112102012  BANCOMER  0187764758 FAC 2011</t>
  </si>
  <si>
    <t>1112102013  BANCOMER  0189736042 PIFI</t>
  </si>
  <si>
    <t>1112102014  BANCOMER 1925172649</t>
  </si>
  <si>
    <t>1112102015  BANCOMER 1930648595  PIFI 2012</t>
  </si>
  <si>
    <t>1112102016  BANCOMER 39059266 FAC 2013</t>
  </si>
  <si>
    <t>1112102017  BANCOMER 999659601 UTL-CIEM</t>
  </si>
  <si>
    <t>1112102018  BANCOMER 19468726036 FAFEF 2014</t>
  </si>
  <si>
    <t>1112102019  BANCOMER 5001969701762 PROSOF</t>
  </si>
  <si>
    <t>1112102020  BANCOMER 5001980638186 PROEXOEES</t>
  </si>
  <si>
    <t>1112106001  BAJIO 1151588 GASTOS MEDICOS</t>
  </si>
  <si>
    <t>1112106002  BAJIO 1151596 PROMEP</t>
  </si>
  <si>
    <t>1112106008  BAJIO 3387669 FAM 2008</t>
  </si>
  <si>
    <t>1112106010  BAJIO 45351187 PROYECTO CUA</t>
  </si>
  <si>
    <t>1112106011  BAJIO 7210313 FAM 2011</t>
  </si>
  <si>
    <t>1112106012  BAJIO 7232358 INSCRIPCIONES</t>
  </si>
  <si>
    <t>1112106013  BAJIO 030225858053201015 FAM 2012</t>
  </si>
  <si>
    <t>1112106014  BAJIO 030225830571602017 CIEM</t>
  </si>
  <si>
    <t>EFE-02 ADQ. BIENES MUEBLES E INMUEBLES</t>
  </si>
  <si>
    <t>% SUB</t>
  </si>
  <si>
    <t>1241 Mobiliario y Equipo de Administraci</t>
  </si>
  <si>
    <t>1242 Mobiliario y Equipo Educacional y R</t>
  </si>
  <si>
    <t>1243 Equipo e Instrumental Médico y de L</t>
  </si>
  <si>
    <t>1244 Equipo de Transporte</t>
  </si>
  <si>
    <t>1246 Maquinaria, Otros Equipos y Herrami</t>
  </si>
  <si>
    <t xml:space="preserve">IV) CONCILIACIÓN DE LOS INGRESOS PRESUPUESTARIOS Y CONTABLES, ASI COMO ENTRE LOS EGRESOS </t>
  </si>
  <si>
    <t>PRESUPUESTARIOS Y LOS GASTOS</t>
  </si>
  <si>
    <t>Conciliación entre los Ingresos Presupuestarios y Contables</t>
  </si>
  <si>
    <t>Correspondiente del 01 de Enero al 31 de Agosto de 2015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</si>
  <si>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</si>
  <si>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</si>
  <si>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</si>
  <si>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</si>
  <si>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</si>
  <si>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</si>
  <si>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</si>
  <si>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</si>
  <si>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</si>
  <si>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</si>
  <si>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</si>
  <si>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</si>
  <si>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</si>
  <si>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</si>
  <si>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</si>
  <si>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</si>
  <si>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</si>
  <si>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</si>
  <si>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</si>
  <si>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</si>
  <si>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</si>
  <si>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</si>
  <si>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</si>
  <si>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</si>
  <si>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</si>
  <si>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</si>
  <si>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</si>
  <si>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</si>
  <si>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</si>
  <si>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</si>
  <si>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</si>
  <si>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</si>
  <si>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</si>
  <si>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</si>
  <si>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</si>
  <si>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</si>
  <si>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</si>
  <si>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</si>
  <si>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</si>
  <si>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</si>
  <si>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</si>
  <si>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</si>
  <si>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</si>
  <si>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NOTAS DE MEMORIA</t>
  </si>
  <si>
    <t>NOTAS DE MEMORIA.</t>
  </si>
  <si>
    <t>Bajo protesta de decir verdad declaramos que los Estados Financieros y sus Notas son razonablemente correctos y responsabilidad del emisor</t>
  </si>
  <si>
    <t>Al 30 de Septiembre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</si>
</sst>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;\-#,##0.00;&quot; &quot;"/>
    <numFmt numFmtId="165" formatCode="#,##0;\-#,##0;&quot; &quot;"/>
    <numFmt numFmtId="166" formatCode="#,##0.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</cellStyleXfs>
  <cellXfs count="15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3" fillId="0" borderId="0" xfId="0" applyFont="1"/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 applyAlignment="1"/>
    <xf numFmtId="0" fontId="2" fillId="3" borderId="2" xfId="0" applyNumberFormat="1" applyFont="1" applyFill="1" applyBorder="1" applyAlignment="1" applyProtection="1">
      <protection locked="0"/>
    </xf>
    <xf numFmtId="0" fontId="3" fillId="3" borderId="2" xfId="0" applyFont="1" applyFill="1" applyBorder="1"/>
    <xf numFmtId="0" fontId="5" fillId="3" borderId="2" xfId="0" applyFont="1" applyFill="1" applyBorder="1"/>
    <xf numFmtId="0" fontId="2" fillId="3" borderId="0" xfId="0" applyFont="1" applyFill="1" applyBorder="1" applyAlignment="1"/>
    <xf numFmtId="0" fontId="2" fillId="3" borderId="0" xfId="0" applyNumberFormat="1" applyFont="1" applyFill="1" applyBorder="1" applyAlignment="1" applyProtection="1">
      <protection locked="0"/>
    </xf>
    <xf numFmtId="0" fontId="3" fillId="3" borderId="0" xfId="0" applyFont="1" applyFill="1" applyBorder="1"/>
    <xf numFmtId="0" fontId="5" fillId="3" borderId="0" xfId="0" applyFont="1" applyFill="1" applyBorder="1"/>
    <xf numFmtId="0" fontId="6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righ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6" fillId="0" borderId="0" xfId="0" applyFont="1" applyBorder="1" applyAlignment="1">
      <alignment horizontal="left"/>
    </xf>
    <xf numFmtId="0" fontId="8" fillId="3" borderId="0" xfId="0" applyFont="1" applyFill="1" applyBorder="1"/>
    <xf numFmtId="0" fontId="4" fillId="3" borderId="0" xfId="0" applyFont="1" applyFill="1" applyBorder="1"/>
    <xf numFmtId="49" fontId="2" fillId="2" borderId="3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left"/>
    </xf>
    <xf numFmtId="164" fontId="3" fillId="3" borderId="4" xfId="0" applyNumberFormat="1" applyFont="1" applyFill="1" applyBorder="1"/>
    <xf numFmtId="49" fontId="2" fillId="3" borderId="5" xfId="0" applyNumberFormat="1" applyFont="1" applyFill="1" applyBorder="1" applyAlignment="1">
      <alignment horizontal="left"/>
    </xf>
    <xf numFmtId="164" fontId="3" fillId="3" borderId="5" xfId="0" applyNumberFormat="1" applyFont="1" applyFill="1" applyBorder="1"/>
    <xf numFmtId="49" fontId="2" fillId="3" borderId="6" xfId="0" applyNumberFormat="1" applyFont="1" applyFill="1" applyBorder="1" applyAlignment="1">
      <alignment horizontal="left"/>
    </xf>
    <xf numFmtId="164" fontId="3" fillId="3" borderId="6" xfId="0" applyNumberFormat="1" applyFont="1" applyFill="1" applyBorder="1"/>
    <xf numFmtId="43" fontId="2" fillId="2" borderId="3" xfId="1" applyFont="1" applyFill="1" applyBorder="1" applyAlignment="1">
      <alignment horizontal="center" vertical="center"/>
    </xf>
    <xf numFmtId="0" fontId="9" fillId="3" borderId="0" xfId="0" applyFont="1" applyFill="1" applyBorder="1"/>
    <xf numFmtId="49" fontId="2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/>
    <xf numFmtId="49" fontId="2" fillId="3" borderId="0" xfId="0" applyNumberFormat="1" applyFont="1" applyFill="1" applyBorder="1" applyAlignment="1">
      <alignment horizontal="left"/>
    </xf>
    <xf numFmtId="164" fontId="3" fillId="3" borderId="0" xfId="0" applyNumberFormat="1" applyFont="1" applyFill="1" applyBorder="1"/>
    <xf numFmtId="49" fontId="2" fillId="2" borderId="3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/>
    </xf>
    <xf numFmtId="164" fontId="3" fillId="3" borderId="8" xfId="0" applyNumberFormat="1" applyFont="1" applyFill="1" applyBorder="1"/>
    <xf numFmtId="49" fontId="2" fillId="3" borderId="9" xfId="0" applyNumberFormat="1" applyFont="1" applyFill="1" applyBorder="1" applyAlignment="1">
      <alignment horizontal="left"/>
    </xf>
    <xf numFmtId="164" fontId="3" fillId="3" borderId="2" xfId="0" applyNumberFormat="1" applyFont="1" applyFill="1" applyBorder="1"/>
    <xf numFmtId="164" fontId="3" fillId="3" borderId="10" xfId="0" applyNumberFormat="1" applyFont="1" applyFill="1" applyBorder="1"/>
    <xf numFmtId="164" fontId="2" fillId="2" borderId="11" xfId="0" applyNumberFormat="1" applyFont="1" applyFill="1" applyBorder="1"/>
    <xf numFmtId="164" fontId="2" fillId="2" borderId="12" xfId="0" applyNumberFormat="1" applyFont="1" applyFill="1" applyBorder="1"/>
    <xf numFmtId="164" fontId="2" fillId="2" borderId="13" xfId="0" applyNumberFormat="1" applyFont="1" applyFill="1" applyBorder="1"/>
    <xf numFmtId="164" fontId="2" fillId="3" borderId="0" xfId="0" applyNumberFormat="1" applyFont="1" applyFill="1" applyBorder="1"/>
    <xf numFmtId="49" fontId="2" fillId="3" borderId="3" xfId="0" applyNumberFormat="1" applyFont="1" applyFill="1" applyBorder="1" applyAlignment="1">
      <alignment horizontal="left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/>
    <xf numFmtId="165" fontId="3" fillId="3" borderId="5" xfId="0" applyNumberFormat="1" applyFont="1" applyFill="1" applyBorder="1"/>
    <xf numFmtId="165" fontId="2" fillId="2" borderId="3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/>
    <xf numFmtId="164" fontId="2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/>
    <xf numFmtId="0" fontId="4" fillId="2" borderId="4" xfId="2" applyFont="1" applyFill="1" applyBorder="1" applyAlignment="1">
      <alignment horizontal="left" vertical="center" wrapText="1"/>
    </xf>
    <xf numFmtId="4" fontId="4" fillId="2" borderId="4" xfId="3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4" fontId="3" fillId="0" borderId="4" xfId="0" applyNumberFormat="1" applyFont="1" applyBorder="1" applyAlignment="1"/>
    <xf numFmtId="0" fontId="3" fillId="0" borderId="5" xfId="0" applyFont="1" applyFill="1" applyBorder="1" applyAlignment="1">
      <alignment wrapText="1"/>
    </xf>
    <xf numFmtId="4" fontId="3" fillId="0" borderId="5" xfId="3" applyNumberFormat="1" applyFont="1" applyBorder="1" applyAlignment="1"/>
    <xf numFmtId="0" fontId="3" fillId="3" borderId="7" xfId="0" applyFont="1" applyFill="1" applyBorder="1"/>
    <xf numFmtId="0" fontId="3" fillId="3" borderId="5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164" fontId="3" fillId="3" borderId="5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left"/>
    </xf>
    <xf numFmtId="49" fontId="3" fillId="0" borderId="4" xfId="0" applyNumberFormat="1" applyFont="1" applyFill="1" applyBorder="1" applyAlignment="1">
      <alignment wrapText="1"/>
    </xf>
    <xf numFmtId="4" fontId="3" fillId="0" borderId="16" xfId="3" applyNumberFormat="1" applyFont="1" applyFill="1" applyBorder="1" applyAlignment="1">
      <alignment wrapText="1"/>
    </xf>
    <xf numFmtId="4" fontId="3" fillId="0" borderId="4" xfId="3" applyNumberFormat="1" applyFont="1" applyFill="1" applyBorder="1" applyAlignment="1">
      <alignment wrapText="1"/>
    </xf>
    <xf numFmtId="49" fontId="3" fillId="0" borderId="7" xfId="0" applyNumberFormat="1" applyFont="1" applyFill="1" applyBorder="1" applyAlignment="1">
      <alignment wrapText="1"/>
    </xf>
    <xf numFmtId="49" fontId="3" fillId="0" borderId="5" xfId="0" applyNumberFormat="1" applyFont="1" applyFill="1" applyBorder="1" applyAlignment="1">
      <alignment wrapText="1"/>
    </xf>
    <xf numFmtId="4" fontId="3" fillId="0" borderId="0" xfId="3" applyNumberFormat="1" applyFont="1" applyFill="1" applyBorder="1" applyAlignment="1">
      <alignment wrapText="1"/>
    </xf>
    <xf numFmtId="4" fontId="3" fillId="0" borderId="5" xfId="3" applyNumberFormat="1" applyFont="1" applyFill="1" applyBorder="1" applyAlignment="1">
      <alignment wrapText="1"/>
    </xf>
    <xf numFmtId="49" fontId="3" fillId="0" borderId="9" xfId="0" applyNumberFormat="1" applyFont="1" applyFill="1" applyBorder="1" applyAlignment="1">
      <alignment wrapText="1"/>
    </xf>
    <xf numFmtId="49" fontId="3" fillId="0" borderId="6" xfId="0" applyNumberFormat="1" applyFont="1" applyFill="1" applyBorder="1" applyAlignment="1">
      <alignment wrapText="1"/>
    </xf>
    <xf numFmtId="4" fontId="3" fillId="0" borderId="2" xfId="3" applyNumberFormat="1" applyFont="1" applyFill="1" applyBorder="1" applyAlignment="1">
      <alignment wrapText="1"/>
    </xf>
    <xf numFmtId="4" fontId="3" fillId="0" borderId="6" xfId="3" applyNumberFormat="1" applyFont="1" applyFill="1" applyBorder="1" applyAlignment="1">
      <alignment wrapText="1"/>
    </xf>
    <xf numFmtId="0" fontId="3" fillId="2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3" fontId="3" fillId="0" borderId="5" xfId="1" applyFont="1" applyFill="1" applyBorder="1" applyAlignment="1">
      <alignment wrapText="1"/>
    </xf>
    <xf numFmtId="49" fontId="2" fillId="2" borderId="4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left"/>
    </xf>
    <xf numFmtId="164" fontId="2" fillId="3" borderId="6" xfId="0" applyNumberFormat="1" applyFont="1" applyFill="1" applyBorder="1"/>
    <xf numFmtId="0" fontId="4" fillId="2" borderId="3" xfId="2" applyFont="1" applyFill="1" applyBorder="1" applyAlignment="1">
      <alignment horizontal="left" vertical="center" wrapText="1"/>
    </xf>
    <xf numFmtId="4" fontId="4" fillId="2" borderId="3" xfId="3" applyNumberFormat="1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164" fontId="3" fillId="3" borderId="17" xfId="0" applyNumberFormat="1" applyFont="1" applyFill="1" applyBorder="1"/>
    <xf numFmtId="49" fontId="5" fillId="3" borderId="7" xfId="0" applyNumberFormat="1" applyFont="1" applyFill="1" applyBorder="1" applyAlignment="1">
      <alignment horizontal="left"/>
    </xf>
    <xf numFmtId="43" fontId="2" fillId="2" borderId="12" xfId="1" applyFont="1" applyFill="1" applyBorder="1" applyAlignment="1">
      <alignment vertical="center"/>
    </xf>
    <xf numFmtId="43" fontId="2" fillId="2" borderId="13" xfId="1" applyFont="1" applyFill="1" applyBorder="1" applyAlignment="1">
      <alignment vertical="center"/>
    </xf>
    <xf numFmtId="0" fontId="4" fillId="2" borderId="3" xfId="2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4" fontId="3" fillId="3" borderId="0" xfId="0" applyNumberFormat="1" applyFont="1" applyFill="1" applyBorder="1"/>
    <xf numFmtId="0" fontId="11" fillId="2" borderId="9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4" fontId="11" fillId="2" borderId="3" xfId="0" applyNumberFormat="1" applyFont="1" applyFill="1" applyBorder="1" applyAlignment="1">
      <alignment horizontal="center" vertical="center"/>
    </xf>
    <xf numFmtId="0" fontId="3" fillId="3" borderId="0" xfId="0" applyFont="1" applyFill="1" applyBorder="1"/>
    <xf numFmtId="0" fontId="11" fillId="0" borderId="3" xfId="0" applyFont="1" applyBorder="1" applyAlignment="1">
      <alignment vertical="center" wrapText="1"/>
    </xf>
    <xf numFmtId="43" fontId="3" fillId="0" borderId="3" xfId="1" applyFont="1" applyBorder="1"/>
    <xf numFmtId="43" fontId="12" fillId="0" borderId="3" xfId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43" fontId="12" fillId="3" borderId="0" xfId="1" applyFont="1" applyFill="1" applyAlignment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43" fontId="3" fillId="3" borderId="0" xfId="1" applyFont="1" applyFill="1" applyBorder="1"/>
    <xf numFmtId="43" fontId="3" fillId="3" borderId="0" xfId="1" applyFont="1" applyFill="1"/>
    <xf numFmtId="0" fontId="12" fillId="0" borderId="11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43" fontId="12" fillId="3" borderId="0" xfId="1" applyFont="1" applyFill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43" fontId="11" fillId="2" borderId="3" xfId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0" fontId="3" fillId="0" borderId="3" xfId="0" applyFont="1" applyBorder="1"/>
    <xf numFmtId="43" fontId="11" fillId="0" borderId="3" xfId="1" applyFont="1" applyBorder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" fontId="3" fillId="3" borderId="0" xfId="0" applyNumberFormat="1" applyFont="1" applyFill="1"/>
    <xf numFmtId="0" fontId="13" fillId="0" borderId="0" xfId="0" applyFont="1"/>
    <xf numFmtId="0" fontId="12" fillId="0" borderId="1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1" fillId="2" borderId="3" xfId="0" applyFont="1" applyFill="1" applyBorder="1" applyAlignment="1">
      <alignment vertical="center"/>
    </xf>
    <xf numFmtId="43" fontId="3" fillId="3" borderId="0" xfId="1" applyNumberFormat="1" applyFont="1" applyFill="1" applyBorder="1"/>
    <xf numFmtId="166" fontId="3" fillId="3" borderId="0" xfId="0" applyNumberFormat="1" applyFont="1" applyFill="1" applyBorder="1"/>
    <xf numFmtId="0" fontId="6" fillId="0" borderId="0" xfId="0" applyFont="1" applyBorder="1" applyAlignment="1">
      <alignment horizontal="center"/>
    </xf>
    <xf numFmtId="165" fontId="3" fillId="3" borderId="17" xfId="0" applyNumberFormat="1" applyFont="1" applyFill="1" applyBorder="1"/>
    <xf numFmtId="165" fontId="5" fillId="3" borderId="8" xfId="0" applyNumberFormat="1" applyFont="1" applyFill="1" applyBorder="1"/>
    <xf numFmtId="164" fontId="5" fillId="3" borderId="8" xfId="0" applyNumberFormat="1" applyFont="1" applyFill="1" applyBorder="1"/>
    <xf numFmtId="165" fontId="2" fillId="3" borderId="10" xfId="0" applyNumberFormat="1" applyFont="1" applyFill="1" applyBorder="1"/>
    <xf numFmtId="164" fontId="2" fillId="3" borderId="10" xfId="0" applyNumberFormat="1" applyFont="1" applyFill="1" applyBorder="1"/>
    <xf numFmtId="0" fontId="3" fillId="0" borderId="2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/>
  </cellXfs>
  <cellStyles count="4">
    <cellStyle name="Millares" xfId="1" builtinId="3"/>
    <cellStyle name="Millares 2" xf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eyesg\Documents\AReyes\Edos%20financieros%202015\Estados%20Fros%20y%20Pptales%202015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3">
          <cell r="B33" t="str">
            <v>Jesús María Contreras Esparza</v>
          </cell>
          <cell r="D33" t="str">
            <v>Daniel Rocha Gutíerrez</v>
          </cell>
        </row>
        <row r="34">
          <cell r="B34" t="str">
            <v>Rector</v>
          </cell>
          <cell r="D34" t="str">
            <v>Secretarío de Administración y Finanzas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7"/>
  <sheetViews>
    <sheetView showGridLines="0" tabSelected="1" workbookViewId="0">
      <selection activeCell="A4" sqref="A4"/>
    </sheetView>
  </sheetViews>
  <sheetFormatPr baseColWidth="10" defaultRowHeight="12.75" x14ac:dyDescent="0.2"/>
  <cols>
    <col min="1" max="1" width="55.140625" style="4" bestFit="1" customWidth="1"/>
    <col min="2" max="2" width="16.42578125" style="4" bestFit="1" customWidth="1"/>
    <col min="3" max="3" width="17.140625" style="4" customWidth="1"/>
    <col min="4" max="4" width="19.140625" style="4" customWidth="1"/>
    <col min="5" max="5" width="17.140625" style="4" customWidth="1"/>
    <col min="6" max="6" width="14.85546875" style="4" bestFit="1" customWidth="1"/>
    <col min="7" max="16384" width="11.42578125" style="4"/>
  </cols>
  <sheetData>
    <row r="1" spans="1:6" ht="4.5" customHeight="1" x14ac:dyDescent="0.2">
      <c r="A1" s="1"/>
      <c r="B1" s="2"/>
      <c r="C1" s="2"/>
      <c r="D1" s="2"/>
      <c r="E1" s="2"/>
      <c r="F1" s="3"/>
    </row>
    <row r="2" spans="1:6" x14ac:dyDescent="0.2">
      <c r="A2" s="1" t="s">
        <v>0</v>
      </c>
      <c r="B2" s="2"/>
      <c r="C2" s="2"/>
      <c r="D2" s="2"/>
      <c r="E2" s="2"/>
      <c r="F2" s="2"/>
    </row>
    <row r="3" spans="1:6" ht="24" customHeight="1" x14ac:dyDescent="0.2">
      <c r="A3" s="1" t="s">
        <v>411</v>
      </c>
      <c r="B3" s="2"/>
      <c r="C3" s="2"/>
      <c r="D3" s="2"/>
      <c r="E3" s="2"/>
      <c r="F3" s="2"/>
    </row>
    <row r="4" spans="1:6" x14ac:dyDescent="0.2">
      <c r="A4" s="5"/>
      <c r="B4" s="6"/>
      <c r="C4" s="7"/>
      <c r="D4" s="7"/>
      <c r="E4" s="7"/>
    </row>
    <row r="5" spans="1:6" x14ac:dyDescent="0.2">
      <c r="A5" s="8" t="s">
        <v>1</v>
      </c>
      <c r="B5" s="9" t="s">
        <v>2</v>
      </c>
      <c r="C5" s="10"/>
      <c r="D5" s="11"/>
      <c r="E5" s="12"/>
    </row>
    <row r="6" spans="1:6" x14ac:dyDescent="0.2">
      <c r="A6" s="8"/>
      <c r="B6" s="13"/>
      <c r="C6" s="14"/>
      <c r="D6" s="15"/>
      <c r="E6" s="16"/>
    </row>
    <row r="7" spans="1:6" x14ac:dyDescent="0.2">
      <c r="A7" s="8"/>
      <c r="B7" s="13"/>
      <c r="C7" s="14"/>
      <c r="D7" s="15"/>
      <c r="E7" s="16"/>
    </row>
    <row r="8" spans="1:6" x14ac:dyDescent="0.2">
      <c r="A8" s="17" t="s">
        <v>3</v>
      </c>
      <c r="B8" s="17"/>
      <c r="C8" s="17"/>
      <c r="D8" s="17"/>
      <c r="E8" s="17"/>
    </row>
    <row r="9" spans="1:6" x14ac:dyDescent="0.2">
      <c r="A9" s="18"/>
      <c r="B9" s="13"/>
      <c r="C9" s="14"/>
      <c r="D9" s="15"/>
      <c r="E9" s="16"/>
    </row>
    <row r="10" spans="1:6" x14ac:dyDescent="0.2">
      <c r="A10" s="19" t="s">
        <v>4</v>
      </c>
      <c r="B10" s="20"/>
      <c r="C10" s="7"/>
      <c r="D10" s="7"/>
      <c r="E10" s="7"/>
    </row>
    <row r="11" spans="1:6" x14ac:dyDescent="0.2">
      <c r="A11" s="21"/>
      <c r="B11" s="6"/>
      <c r="C11" s="7"/>
      <c r="D11" s="7"/>
      <c r="E11" s="7"/>
    </row>
    <row r="12" spans="1:6" x14ac:dyDescent="0.2">
      <c r="A12" s="22" t="s">
        <v>5</v>
      </c>
      <c r="B12" s="6"/>
      <c r="C12" s="7"/>
      <c r="D12" s="7"/>
      <c r="E12" s="7"/>
    </row>
    <row r="13" spans="1:6" x14ac:dyDescent="0.2">
      <c r="B13" s="6"/>
    </row>
    <row r="14" spans="1:6" x14ac:dyDescent="0.2">
      <c r="A14" s="23" t="s">
        <v>6</v>
      </c>
      <c r="B14" s="15"/>
      <c r="C14" s="15"/>
      <c r="D14" s="15"/>
    </row>
    <row r="15" spans="1:6" x14ac:dyDescent="0.2">
      <c r="A15" s="24"/>
      <c r="B15" s="15"/>
      <c r="C15" s="15"/>
      <c r="D15" s="15"/>
    </row>
    <row r="16" spans="1:6" ht="20.25" customHeight="1" x14ac:dyDescent="0.2">
      <c r="A16" s="25" t="s">
        <v>7</v>
      </c>
      <c r="B16" s="26" t="s">
        <v>8</v>
      </c>
      <c r="C16" s="26" t="s">
        <v>9</v>
      </c>
      <c r="D16" s="26" t="s">
        <v>10</v>
      </c>
    </row>
    <row r="17" spans="1:4" x14ac:dyDescent="0.2">
      <c r="A17" s="27"/>
      <c r="B17" s="28"/>
      <c r="C17" s="28">
        <v>0</v>
      </c>
      <c r="D17" s="28">
        <v>0</v>
      </c>
    </row>
    <row r="18" spans="1:4" x14ac:dyDescent="0.2">
      <c r="A18" s="29" t="s">
        <v>11</v>
      </c>
      <c r="B18" s="30">
        <v>39338640.649999999</v>
      </c>
      <c r="C18" s="30"/>
      <c r="D18" s="30"/>
    </row>
    <row r="19" spans="1:4" x14ac:dyDescent="0.2">
      <c r="A19" s="29" t="s">
        <v>12</v>
      </c>
      <c r="B19" s="30">
        <v>427345.26</v>
      </c>
      <c r="C19" s="30"/>
      <c r="D19" s="30"/>
    </row>
    <row r="20" spans="1:4" x14ac:dyDescent="0.2">
      <c r="A20" s="29" t="s">
        <v>13</v>
      </c>
      <c r="B20" s="30">
        <v>6836566.6200000001</v>
      </c>
      <c r="C20" s="30"/>
      <c r="D20" s="30"/>
    </row>
    <row r="21" spans="1:4" x14ac:dyDescent="0.2">
      <c r="A21" s="29" t="s">
        <v>14</v>
      </c>
      <c r="B21" s="30">
        <v>3427030.37</v>
      </c>
      <c r="C21" s="30"/>
      <c r="D21" s="30"/>
    </row>
    <row r="22" spans="1:4" x14ac:dyDescent="0.2">
      <c r="A22" s="29" t="s">
        <v>15</v>
      </c>
      <c r="B22" s="30">
        <v>6627667.46</v>
      </c>
      <c r="C22" s="30"/>
      <c r="D22" s="30"/>
    </row>
    <row r="23" spans="1:4" x14ac:dyDescent="0.2">
      <c r="A23" s="29" t="s">
        <v>16</v>
      </c>
      <c r="B23" s="30">
        <v>3552065.44</v>
      </c>
      <c r="C23" s="30"/>
      <c r="D23" s="30"/>
    </row>
    <row r="24" spans="1:4" x14ac:dyDescent="0.2">
      <c r="A24" s="29" t="s">
        <v>17</v>
      </c>
      <c r="B24" s="30">
        <v>1396699.55</v>
      </c>
      <c r="C24" s="30"/>
      <c r="D24" s="30"/>
    </row>
    <row r="25" spans="1:4" x14ac:dyDescent="0.2">
      <c r="A25" s="29" t="s">
        <v>18</v>
      </c>
      <c r="B25" s="30">
        <v>6097.86</v>
      </c>
      <c r="C25" s="30"/>
      <c r="D25" s="30"/>
    </row>
    <row r="26" spans="1:4" x14ac:dyDescent="0.2">
      <c r="A26" s="29" t="s">
        <v>19</v>
      </c>
      <c r="B26" s="30">
        <v>31358.16</v>
      </c>
      <c r="C26" s="30"/>
      <c r="D26" s="30"/>
    </row>
    <row r="27" spans="1:4" x14ac:dyDescent="0.2">
      <c r="A27" s="29"/>
      <c r="B27" s="30"/>
      <c r="C27" s="30">
        <v>0</v>
      </c>
      <c r="D27" s="30">
        <v>0</v>
      </c>
    </row>
    <row r="28" spans="1:4" x14ac:dyDescent="0.2">
      <c r="A28" s="29"/>
      <c r="B28" s="30"/>
      <c r="C28" s="30">
        <v>0</v>
      </c>
      <c r="D28" s="30">
        <v>0</v>
      </c>
    </row>
    <row r="29" spans="1:4" x14ac:dyDescent="0.2">
      <c r="A29" s="29"/>
      <c r="B29" s="30"/>
      <c r="C29" s="30">
        <v>0</v>
      </c>
      <c r="D29" s="30">
        <v>0</v>
      </c>
    </row>
    <row r="30" spans="1:4" x14ac:dyDescent="0.2">
      <c r="A30" s="31"/>
      <c r="B30" s="32"/>
      <c r="C30" s="32">
        <v>0</v>
      </c>
      <c r="D30" s="32">
        <v>0</v>
      </c>
    </row>
    <row r="31" spans="1:4" x14ac:dyDescent="0.2">
      <c r="A31" s="24"/>
      <c r="B31" s="33">
        <f>SUM(B17:B30)</f>
        <v>61643471.369999982</v>
      </c>
      <c r="C31" s="26"/>
      <c r="D31" s="26">
        <f>SUM(D17:D30)</f>
        <v>0</v>
      </c>
    </row>
    <row r="32" spans="1:4" x14ac:dyDescent="0.2">
      <c r="A32" s="24"/>
      <c r="B32" s="15"/>
      <c r="C32" s="15"/>
      <c r="D32" s="15"/>
    </row>
    <row r="33" spans="1:5" x14ac:dyDescent="0.2">
      <c r="A33" s="24"/>
      <c r="B33" s="15"/>
      <c r="C33" s="15"/>
      <c r="D33" s="15"/>
    </row>
    <row r="34" spans="1:5" x14ac:dyDescent="0.2">
      <c r="A34" s="23" t="s">
        <v>20</v>
      </c>
      <c r="B34" s="34"/>
      <c r="C34" s="15"/>
      <c r="D34" s="15"/>
    </row>
    <row r="36" spans="1:5" ht="18.75" customHeight="1" x14ac:dyDescent="0.2">
      <c r="A36" s="25" t="s">
        <v>21</v>
      </c>
      <c r="B36" s="26" t="s">
        <v>8</v>
      </c>
      <c r="C36" s="26" t="s">
        <v>22</v>
      </c>
      <c r="D36" s="26" t="s">
        <v>23</v>
      </c>
    </row>
    <row r="37" spans="1:5" x14ac:dyDescent="0.2">
      <c r="A37" s="29"/>
      <c r="B37" s="30"/>
      <c r="C37" s="30"/>
      <c r="D37" s="30"/>
    </row>
    <row r="38" spans="1:5" x14ac:dyDescent="0.2">
      <c r="A38" s="29" t="s">
        <v>24</v>
      </c>
      <c r="B38" s="30">
        <v>1348119.2</v>
      </c>
      <c r="C38" s="30">
        <v>2483526.0099999998</v>
      </c>
      <c r="D38" s="30">
        <v>802750.61</v>
      </c>
    </row>
    <row r="39" spans="1:5" ht="14.25" customHeight="1" x14ac:dyDescent="0.2">
      <c r="A39" s="29"/>
      <c r="B39" s="30"/>
      <c r="C39" s="30"/>
      <c r="D39" s="30"/>
    </row>
    <row r="40" spans="1:5" ht="14.25" customHeight="1" x14ac:dyDescent="0.2">
      <c r="A40" s="29"/>
      <c r="B40" s="30"/>
      <c r="C40" s="30"/>
      <c r="D40" s="30"/>
    </row>
    <row r="41" spans="1:5" ht="14.25" customHeight="1" x14ac:dyDescent="0.2">
      <c r="A41" s="31"/>
      <c r="B41" s="32"/>
      <c r="C41" s="32"/>
      <c r="D41" s="32"/>
    </row>
    <row r="42" spans="1:5" ht="14.25" customHeight="1" x14ac:dyDescent="0.2">
      <c r="B42" s="33">
        <f>SUM(B37:B41)</f>
        <v>1348119.2</v>
      </c>
      <c r="C42" s="33">
        <f>SUM(C37:C41)</f>
        <v>2483526.0099999998</v>
      </c>
      <c r="D42" s="33">
        <f>SUM(D37:D41)</f>
        <v>802750.61</v>
      </c>
    </row>
    <row r="43" spans="1:5" ht="14.25" customHeight="1" x14ac:dyDescent="0.2">
      <c r="B43" s="35"/>
      <c r="C43" s="35"/>
      <c r="D43" s="35"/>
    </row>
    <row r="44" spans="1:5" ht="14.25" customHeight="1" x14ac:dyDescent="0.2"/>
    <row r="45" spans="1:5" ht="23.25" customHeight="1" x14ac:dyDescent="0.2">
      <c r="A45" s="25" t="s">
        <v>25</v>
      </c>
      <c r="B45" s="26" t="s">
        <v>8</v>
      </c>
      <c r="C45" s="26" t="s">
        <v>26</v>
      </c>
      <c r="D45" s="26" t="s">
        <v>27</v>
      </c>
      <c r="E45" s="26" t="s">
        <v>28</v>
      </c>
    </row>
    <row r="46" spans="1:5" ht="14.25" customHeight="1" x14ac:dyDescent="0.2">
      <c r="A46" s="29"/>
      <c r="B46" s="30"/>
      <c r="C46" s="30"/>
      <c r="D46" s="30"/>
      <c r="E46" s="30"/>
    </row>
    <row r="47" spans="1:5" ht="14.25" customHeight="1" x14ac:dyDescent="0.2">
      <c r="A47" s="29" t="s">
        <v>29</v>
      </c>
      <c r="B47" s="30"/>
      <c r="C47" s="30"/>
      <c r="D47" s="30"/>
      <c r="E47" s="30"/>
    </row>
    <row r="48" spans="1:5" ht="14.25" customHeight="1" x14ac:dyDescent="0.2">
      <c r="A48" s="29"/>
      <c r="B48" s="30"/>
      <c r="C48" s="30"/>
      <c r="D48" s="30"/>
      <c r="E48" s="30"/>
    </row>
    <row r="49" spans="1:5" ht="14.25" customHeight="1" x14ac:dyDescent="0.2">
      <c r="A49" s="31"/>
      <c r="B49" s="32"/>
      <c r="C49" s="32"/>
      <c r="D49" s="32"/>
      <c r="E49" s="32"/>
    </row>
    <row r="50" spans="1:5" ht="14.25" customHeight="1" x14ac:dyDescent="0.2">
      <c r="B50" s="26">
        <f>SUM(B45:B49)</f>
        <v>0</v>
      </c>
      <c r="C50" s="26">
        <f>SUM(C45:C49)</f>
        <v>0</v>
      </c>
      <c r="D50" s="26">
        <f>SUM(D45:D49)</f>
        <v>0</v>
      </c>
      <c r="E50" s="26">
        <f>SUM(E45:E49)</f>
        <v>0</v>
      </c>
    </row>
    <row r="51" spans="1:5" ht="14.25" customHeight="1" x14ac:dyDescent="0.2"/>
    <row r="52" spans="1:5" ht="14.25" customHeight="1" x14ac:dyDescent="0.2"/>
    <row r="53" spans="1:5" ht="14.25" customHeight="1" x14ac:dyDescent="0.2">
      <c r="A53" s="23" t="s">
        <v>30</v>
      </c>
    </row>
    <row r="54" spans="1:5" ht="14.25" customHeight="1" x14ac:dyDescent="0.2">
      <c r="A54" s="36"/>
    </row>
    <row r="55" spans="1:5" ht="24" customHeight="1" x14ac:dyDescent="0.2">
      <c r="A55" s="25" t="s">
        <v>31</v>
      </c>
      <c r="B55" s="26" t="s">
        <v>8</v>
      </c>
      <c r="C55" s="26" t="s">
        <v>32</v>
      </c>
    </row>
    <row r="56" spans="1:5" ht="14.25" customHeight="1" x14ac:dyDescent="0.2">
      <c r="A56" s="27"/>
      <c r="B56" s="28"/>
      <c r="C56" s="28">
        <v>0</v>
      </c>
    </row>
    <row r="57" spans="1:5" ht="14.25" customHeight="1" x14ac:dyDescent="0.2">
      <c r="A57" s="29" t="s">
        <v>33</v>
      </c>
      <c r="B57" s="30">
        <v>865.89</v>
      </c>
      <c r="C57" s="30" t="s">
        <v>34</v>
      </c>
    </row>
    <row r="58" spans="1:5" ht="14.25" customHeight="1" x14ac:dyDescent="0.2">
      <c r="A58" s="29" t="s">
        <v>35</v>
      </c>
      <c r="B58" s="30">
        <v>238922.23</v>
      </c>
      <c r="C58" s="30" t="s">
        <v>34</v>
      </c>
    </row>
    <row r="59" spans="1:5" ht="14.25" customHeight="1" x14ac:dyDescent="0.2">
      <c r="A59" s="29" t="s">
        <v>36</v>
      </c>
      <c r="B59" s="30">
        <v>132575.46</v>
      </c>
      <c r="C59" s="30" t="s">
        <v>34</v>
      </c>
    </row>
    <row r="60" spans="1:5" ht="14.25" customHeight="1" x14ac:dyDescent="0.2">
      <c r="A60" s="29" t="s">
        <v>37</v>
      </c>
      <c r="B60" s="30">
        <v>1753.92</v>
      </c>
      <c r="C60" s="30" t="s">
        <v>34</v>
      </c>
    </row>
    <row r="61" spans="1:5" ht="14.25" customHeight="1" x14ac:dyDescent="0.2">
      <c r="A61" s="31"/>
      <c r="B61" s="32"/>
      <c r="C61" s="32">
        <v>0</v>
      </c>
    </row>
    <row r="62" spans="1:5" ht="14.25" customHeight="1" x14ac:dyDescent="0.2">
      <c r="A62" s="37"/>
      <c r="B62" s="33">
        <f>SUM(B55:B61)</f>
        <v>374117.5</v>
      </c>
      <c r="C62" s="26"/>
    </row>
    <row r="63" spans="1:5" ht="14.25" customHeight="1" x14ac:dyDescent="0.2">
      <c r="A63" s="37"/>
      <c r="B63" s="38"/>
      <c r="C63" s="38"/>
    </row>
    <row r="64" spans="1:5" ht="14.25" customHeight="1" x14ac:dyDescent="0.2"/>
    <row r="65" spans="1:6" ht="14.25" customHeight="1" x14ac:dyDescent="0.2">
      <c r="A65" s="23" t="s">
        <v>38</v>
      </c>
    </row>
    <row r="66" spans="1:6" ht="14.25" customHeight="1" x14ac:dyDescent="0.2">
      <c r="A66" s="36"/>
    </row>
    <row r="67" spans="1:6" ht="27.75" customHeight="1" x14ac:dyDescent="0.2">
      <c r="A67" s="25" t="s">
        <v>39</v>
      </c>
      <c r="B67" s="26" t="s">
        <v>8</v>
      </c>
      <c r="C67" s="26" t="s">
        <v>9</v>
      </c>
      <c r="D67" s="26" t="s">
        <v>40</v>
      </c>
      <c r="E67" s="39" t="s">
        <v>41</v>
      </c>
      <c r="F67" s="26" t="s">
        <v>42</v>
      </c>
    </row>
    <row r="68" spans="1:6" ht="14.25" customHeight="1" x14ac:dyDescent="0.2">
      <c r="A68" s="40"/>
      <c r="B68" s="38"/>
      <c r="C68" s="38">
        <v>0</v>
      </c>
      <c r="D68" s="38">
        <v>0</v>
      </c>
      <c r="E68" s="38">
        <v>0</v>
      </c>
      <c r="F68" s="41">
        <v>0</v>
      </c>
    </row>
    <row r="69" spans="1:6" ht="14.25" customHeight="1" x14ac:dyDescent="0.2">
      <c r="A69" s="40" t="s">
        <v>29</v>
      </c>
      <c r="B69" s="38"/>
      <c r="C69" s="38">
        <v>0</v>
      </c>
      <c r="D69" s="38">
        <v>0</v>
      </c>
      <c r="E69" s="38">
        <v>0</v>
      </c>
      <c r="F69" s="41">
        <v>0</v>
      </c>
    </row>
    <row r="70" spans="1:6" ht="14.25" customHeight="1" x14ac:dyDescent="0.2">
      <c r="A70" s="40"/>
      <c r="B70" s="38"/>
      <c r="C70" s="38">
        <v>0</v>
      </c>
      <c r="D70" s="38">
        <v>0</v>
      </c>
      <c r="E70" s="38">
        <v>0</v>
      </c>
      <c r="F70" s="41">
        <v>0</v>
      </c>
    </row>
    <row r="71" spans="1:6" ht="14.25" customHeight="1" x14ac:dyDescent="0.2">
      <c r="A71" s="42"/>
      <c r="B71" s="43"/>
      <c r="C71" s="43">
        <v>0</v>
      </c>
      <c r="D71" s="43">
        <v>0</v>
      </c>
      <c r="E71" s="43">
        <v>0</v>
      </c>
      <c r="F71" s="44">
        <v>0</v>
      </c>
    </row>
    <row r="72" spans="1:6" ht="15" customHeight="1" x14ac:dyDescent="0.2">
      <c r="A72" s="37"/>
      <c r="B72" s="26">
        <f>SUM(B67:B71)</f>
        <v>0</v>
      </c>
      <c r="C72" s="45">
        <v>0</v>
      </c>
      <c r="D72" s="46">
        <v>0</v>
      </c>
      <c r="E72" s="46">
        <v>0</v>
      </c>
      <c r="F72" s="47">
        <v>0</v>
      </c>
    </row>
    <row r="73" spans="1:6" x14ac:dyDescent="0.2">
      <c r="A73" s="37"/>
      <c r="B73" s="48"/>
      <c r="C73" s="48"/>
      <c r="D73" s="48"/>
      <c r="E73" s="48"/>
      <c r="F73" s="48"/>
    </row>
    <row r="74" spans="1:6" x14ac:dyDescent="0.2">
      <c r="A74" s="37"/>
      <c r="B74" s="48"/>
      <c r="C74" s="48"/>
      <c r="D74" s="48"/>
      <c r="E74" s="48"/>
      <c r="F74" s="48"/>
    </row>
    <row r="75" spans="1:6" x14ac:dyDescent="0.2">
      <c r="A75" s="37"/>
      <c r="B75" s="48"/>
      <c r="C75" s="48"/>
      <c r="D75" s="48"/>
      <c r="E75" s="48"/>
      <c r="F75" s="48"/>
    </row>
    <row r="76" spans="1:6" ht="26.25" customHeight="1" x14ac:dyDescent="0.2">
      <c r="A76" s="25" t="s">
        <v>43</v>
      </c>
      <c r="B76" s="26" t="s">
        <v>8</v>
      </c>
      <c r="C76" s="26" t="s">
        <v>9</v>
      </c>
      <c r="D76" s="26" t="s">
        <v>44</v>
      </c>
      <c r="E76" s="48"/>
      <c r="F76" s="48"/>
    </row>
    <row r="77" spans="1:6" x14ac:dyDescent="0.2">
      <c r="A77" s="29" t="s">
        <v>29</v>
      </c>
      <c r="B77" s="30"/>
      <c r="C77" s="30">
        <v>0</v>
      </c>
      <c r="D77" s="30">
        <v>0</v>
      </c>
      <c r="E77" s="48"/>
      <c r="F77" s="48"/>
    </row>
    <row r="78" spans="1:6" x14ac:dyDescent="0.2">
      <c r="A78" s="29"/>
      <c r="B78" s="30"/>
      <c r="C78" s="30">
        <v>0</v>
      </c>
      <c r="D78" s="30">
        <v>0</v>
      </c>
      <c r="E78" s="48"/>
      <c r="F78" s="48"/>
    </row>
    <row r="79" spans="1:6" ht="16.5" customHeight="1" x14ac:dyDescent="0.2">
      <c r="A79" s="49"/>
      <c r="B79" s="26">
        <f>SUM(B77:B78)</f>
        <v>0</v>
      </c>
      <c r="C79" s="50"/>
      <c r="D79" s="51"/>
      <c r="E79" s="48"/>
      <c r="F79" s="48"/>
    </row>
    <row r="80" spans="1:6" x14ac:dyDescent="0.2">
      <c r="A80" s="37"/>
      <c r="B80" s="48"/>
      <c r="C80" s="48"/>
      <c r="D80" s="48"/>
      <c r="E80" s="48"/>
      <c r="F80" s="48"/>
    </row>
    <row r="81" spans="1:6" x14ac:dyDescent="0.2">
      <c r="A81" s="37"/>
      <c r="B81" s="48"/>
      <c r="C81" s="48"/>
      <c r="D81" s="48"/>
      <c r="E81" s="48"/>
      <c r="F81" s="48"/>
    </row>
    <row r="82" spans="1:6" x14ac:dyDescent="0.2">
      <c r="A82" s="36"/>
    </row>
    <row r="83" spans="1:6" x14ac:dyDescent="0.2">
      <c r="A83" s="23" t="s">
        <v>45</v>
      </c>
    </row>
    <row r="85" spans="1:6" x14ac:dyDescent="0.2">
      <c r="A85" s="36"/>
    </row>
    <row r="86" spans="1:6" ht="24" customHeight="1" x14ac:dyDescent="0.2">
      <c r="A86" s="25" t="s">
        <v>46</v>
      </c>
      <c r="B86" s="26" t="s">
        <v>47</v>
      </c>
      <c r="C86" s="26" t="s">
        <v>48</v>
      </c>
      <c r="D86" s="26" t="s">
        <v>49</v>
      </c>
      <c r="E86" s="26" t="s">
        <v>50</v>
      </c>
    </row>
    <row r="87" spans="1:6" x14ac:dyDescent="0.2">
      <c r="A87" s="27"/>
      <c r="B87" s="52"/>
      <c r="C87" s="28"/>
      <c r="D87" s="28"/>
      <c r="E87" s="28">
        <v>0</v>
      </c>
    </row>
    <row r="88" spans="1:6" x14ac:dyDescent="0.2">
      <c r="A88" s="29" t="s">
        <v>51</v>
      </c>
      <c r="B88" s="53">
        <v>22333764.199999999</v>
      </c>
      <c r="C88" s="30">
        <v>22333764.199999999</v>
      </c>
      <c r="D88" s="30">
        <v>0</v>
      </c>
      <c r="E88" s="30">
        <v>0</v>
      </c>
    </row>
    <row r="89" spans="1:6" x14ac:dyDescent="0.2">
      <c r="A89" s="29" t="s">
        <v>52</v>
      </c>
      <c r="B89" s="53">
        <v>157256799.63999999</v>
      </c>
      <c r="C89" s="30">
        <v>157256799.63999999</v>
      </c>
      <c r="D89" s="30">
        <v>0</v>
      </c>
      <c r="E89" s="30">
        <v>0</v>
      </c>
    </row>
    <row r="90" spans="1:6" x14ac:dyDescent="0.2">
      <c r="A90" s="29" t="s">
        <v>53</v>
      </c>
      <c r="B90" s="53">
        <v>5027372.62</v>
      </c>
      <c r="C90" s="30">
        <v>5027372.62</v>
      </c>
      <c r="D90" s="30">
        <v>0</v>
      </c>
      <c r="E90" s="30">
        <v>0</v>
      </c>
    </row>
    <row r="91" spans="1:6" x14ac:dyDescent="0.2">
      <c r="A91" s="29" t="s">
        <v>54</v>
      </c>
      <c r="B91" s="53">
        <v>24478967.800000001</v>
      </c>
      <c r="C91" s="30">
        <v>24478967.800000001</v>
      </c>
      <c r="D91" s="30">
        <v>0</v>
      </c>
      <c r="E91" s="30">
        <v>0</v>
      </c>
    </row>
    <row r="92" spans="1:6" x14ac:dyDescent="0.2">
      <c r="A92" s="29" t="s">
        <v>55</v>
      </c>
      <c r="B92" s="53">
        <v>15332358.550000001</v>
      </c>
      <c r="C92" s="30">
        <v>15332358.550000001</v>
      </c>
      <c r="D92" s="30">
        <v>0</v>
      </c>
      <c r="E92" s="30">
        <v>0</v>
      </c>
    </row>
    <row r="93" spans="1:6" x14ac:dyDescent="0.2">
      <c r="A93" s="29" t="s">
        <v>56</v>
      </c>
      <c r="B93" s="53">
        <v>2402182.86</v>
      </c>
      <c r="C93" s="30">
        <v>2402182.86</v>
      </c>
      <c r="D93" s="30">
        <v>0</v>
      </c>
      <c r="E93" s="30">
        <v>0</v>
      </c>
    </row>
    <row r="94" spans="1:6" x14ac:dyDescent="0.2">
      <c r="A94" s="29" t="s">
        <v>57</v>
      </c>
      <c r="B94" s="53">
        <v>5976482.0099999998</v>
      </c>
      <c r="C94" s="30">
        <v>6142499.6600000001</v>
      </c>
      <c r="D94" s="30">
        <v>166017.65</v>
      </c>
      <c r="E94" s="30">
        <v>0</v>
      </c>
    </row>
    <row r="95" spans="1:6" x14ac:dyDescent="0.2">
      <c r="A95" s="29" t="s">
        <v>58</v>
      </c>
      <c r="B95" s="53">
        <v>14827270.279999999</v>
      </c>
      <c r="C95" s="30">
        <v>14827270.279999999</v>
      </c>
      <c r="D95" s="30">
        <v>0</v>
      </c>
      <c r="E95" s="30">
        <v>0</v>
      </c>
    </row>
    <row r="96" spans="1:6" x14ac:dyDescent="0.2">
      <c r="A96" s="29" t="s">
        <v>59</v>
      </c>
      <c r="B96" s="53">
        <v>371443.87</v>
      </c>
      <c r="C96" s="30">
        <v>384490.27</v>
      </c>
      <c r="D96" s="30">
        <v>13046.4</v>
      </c>
      <c r="E96" s="30">
        <v>0</v>
      </c>
    </row>
    <row r="97" spans="1:5" x14ac:dyDescent="0.2">
      <c r="A97" s="29" t="s">
        <v>60</v>
      </c>
      <c r="B97" s="53">
        <v>29443420.739999998</v>
      </c>
      <c r="C97" s="30">
        <v>30808566.109999999</v>
      </c>
      <c r="D97" s="30">
        <v>1365145.37</v>
      </c>
      <c r="E97" s="30">
        <v>0</v>
      </c>
    </row>
    <row r="98" spans="1:5" x14ac:dyDescent="0.2">
      <c r="A98" s="29" t="s">
        <v>61</v>
      </c>
      <c r="B98" s="53">
        <v>43314695.369999997</v>
      </c>
      <c r="C98" s="30">
        <v>43314695.369999997</v>
      </c>
      <c r="D98" s="30">
        <v>0</v>
      </c>
      <c r="E98" s="30">
        <v>0</v>
      </c>
    </row>
    <row r="99" spans="1:5" x14ac:dyDescent="0.2">
      <c r="A99" s="29" t="s">
        <v>62</v>
      </c>
      <c r="B99" s="53">
        <v>2316017.69</v>
      </c>
      <c r="C99" s="30">
        <v>2316017.69</v>
      </c>
      <c r="D99" s="30">
        <v>0</v>
      </c>
      <c r="E99" s="30">
        <v>0</v>
      </c>
    </row>
    <row r="100" spans="1:5" x14ac:dyDescent="0.2">
      <c r="A100" s="29" t="s">
        <v>63</v>
      </c>
      <c r="B100" s="53">
        <v>6170323.4699999997</v>
      </c>
      <c r="C100" s="30">
        <v>6170323.4699999997</v>
      </c>
      <c r="D100" s="30">
        <v>0</v>
      </c>
      <c r="E100" s="30">
        <v>0</v>
      </c>
    </row>
    <row r="101" spans="1:5" x14ac:dyDescent="0.2">
      <c r="A101" s="29" t="s">
        <v>64</v>
      </c>
      <c r="B101" s="53">
        <v>1989989.02</v>
      </c>
      <c r="C101" s="30">
        <v>2071152.23</v>
      </c>
      <c r="D101" s="30">
        <v>81163.210000000006</v>
      </c>
      <c r="E101" s="30">
        <v>0</v>
      </c>
    </row>
    <row r="102" spans="1:5" x14ac:dyDescent="0.2">
      <c r="A102" s="29" t="s">
        <v>65</v>
      </c>
      <c r="B102" s="53">
        <v>1004890.75</v>
      </c>
      <c r="C102" s="30">
        <v>1004890.75</v>
      </c>
      <c r="D102" s="30">
        <v>0</v>
      </c>
      <c r="E102" s="30">
        <v>0</v>
      </c>
    </row>
    <row r="103" spans="1:5" x14ac:dyDescent="0.2">
      <c r="A103" s="29" t="s">
        <v>66</v>
      </c>
      <c r="B103" s="53">
        <v>144911.59</v>
      </c>
      <c r="C103" s="30">
        <v>144911.59</v>
      </c>
      <c r="D103" s="30">
        <v>0</v>
      </c>
      <c r="E103" s="30">
        <v>0</v>
      </c>
    </row>
    <row r="104" spans="1:5" x14ac:dyDescent="0.2">
      <c r="A104" s="29" t="s">
        <v>67</v>
      </c>
      <c r="B104" s="53">
        <v>20688560.219999999</v>
      </c>
      <c r="C104" s="30">
        <v>20688560.219999999</v>
      </c>
      <c r="D104" s="30">
        <v>0</v>
      </c>
      <c r="E104" s="30">
        <v>0</v>
      </c>
    </row>
    <row r="105" spans="1:5" x14ac:dyDescent="0.2">
      <c r="A105" s="29" t="s">
        <v>68</v>
      </c>
      <c r="B105" s="53">
        <v>758057.1</v>
      </c>
      <c r="C105" s="30">
        <v>758057.1</v>
      </c>
      <c r="D105" s="30">
        <v>0</v>
      </c>
      <c r="E105" s="30">
        <v>0</v>
      </c>
    </row>
    <row r="106" spans="1:5" x14ac:dyDescent="0.2">
      <c r="A106" s="29" t="s">
        <v>69</v>
      </c>
      <c r="B106" s="53">
        <v>7875144.4800000004</v>
      </c>
      <c r="C106" s="30">
        <v>7875144.4800000004</v>
      </c>
      <c r="D106" s="30">
        <v>0</v>
      </c>
      <c r="E106" s="30">
        <v>0</v>
      </c>
    </row>
    <row r="107" spans="1:5" x14ac:dyDescent="0.2">
      <c r="A107" s="29" t="s">
        <v>70</v>
      </c>
      <c r="B107" s="53">
        <v>1038405.12</v>
      </c>
      <c r="C107" s="30">
        <v>1362669.2</v>
      </c>
      <c r="D107" s="30">
        <v>324264.08</v>
      </c>
      <c r="E107" s="30">
        <v>0</v>
      </c>
    </row>
    <row r="108" spans="1:5" x14ac:dyDescent="0.2">
      <c r="A108" s="29" t="s">
        <v>71</v>
      </c>
      <c r="B108" s="53">
        <v>31660.36</v>
      </c>
      <c r="C108" s="30">
        <v>31660.36</v>
      </c>
      <c r="D108" s="30">
        <v>0</v>
      </c>
      <c r="E108" s="30">
        <v>0</v>
      </c>
    </row>
    <row r="109" spans="1:5" x14ac:dyDescent="0.2">
      <c r="A109" s="29" t="s">
        <v>72</v>
      </c>
      <c r="B109" s="53">
        <v>1342918</v>
      </c>
      <c r="C109" s="30">
        <v>1912821</v>
      </c>
      <c r="D109" s="30">
        <v>569903</v>
      </c>
      <c r="E109" s="30">
        <v>0</v>
      </c>
    </row>
    <row r="110" spans="1:5" x14ac:dyDescent="0.2">
      <c r="A110" s="29" t="s">
        <v>73</v>
      </c>
      <c r="B110" s="53">
        <v>7827551.7599999998</v>
      </c>
      <c r="C110" s="30">
        <v>7827551.7599999998</v>
      </c>
      <c r="D110" s="30">
        <v>0</v>
      </c>
      <c r="E110" s="30">
        <v>0</v>
      </c>
    </row>
    <row r="111" spans="1:5" x14ac:dyDescent="0.2">
      <c r="A111" s="29" t="s">
        <v>74</v>
      </c>
      <c r="B111" s="53">
        <v>25970.400000000001</v>
      </c>
      <c r="C111" s="30">
        <v>25970.400000000001</v>
      </c>
      <c r="D111" s="30">
        <v>0</v>
      </c>
      <c r="E111" s="30">
        <v>0</v>
      </c>
    </row>
    <row r="112" spans="1:5" x14ac:dyDescent="0.2">
      <c r="A112" s="29" t="s">
        <v>75</v>
      </c>
      <c r="B112" s="53">
        <v>322102</v>
      </c>
      <c r="C112" s="30">
        <v>322102</v>
      </c>
      <c r="D112" s="30">
        <v>0</v>
      </c>
      <c r="E112" s="30">
        <v>0</v>
      </c>
    </row>
    <row r="113" spans="1:5" x14ac:dyDescent="0.2">
      <c r="A113" s="29" t="s">
        <v>76</v>
      </c>
      <c r="B113" s="53">
        <v>11646.64</v>
      </c>
      <c r="C113" s="30">
        <v>11646.64</v>
      </c>
      <c r="D113" s="30">
        <v>0</v>
      </c>
      <c r="E113" s="30">
        <v>0</v>
      </c>
    </row>
    <row r="114" spans="1:5" x14ac:dyDescent="0.2">
      <c r="A114" s="29" t="s">
        <v>77</v>
      </c>
      <c r="B114" s="53">
        <v>1106187.17</v>
      </c>
      <c r="C114" s="30">
        <v>1106187.17</v>
      </c>
      <c r="D114" s="30">
        <v>0</v>
      </c>
      <c r="E114" s="30">
        <v>0</v>
      </c>
    </row>
    <row r="115" spans="1:5" x14ac:dyDescent="0.2">
      <c r="A115" s="29" t="s">
        <v>78</v>
      </c>
      <c r="B115" s="53">
        <v>14215684.789999999</v>
      </c>
      <c r="C115" s="30">
        <v>14215684.789999999</v>
      </c>
      <c r="D115" s="30">
        <v>0</v>
      </c>
      <c r="E115" s="30">
        <v>0</v>
      </c>
    </row>
    <row r="116" spans="1:5" x14ac:dyDescent="0.2">
      <c r="A116" s="29" t="s">
        <v>79</v>
      </c>
      <c r="B116" s="53">
        <v>323582.59999999998</v>
      </c>
      <c r="C116" s="30">
        <v>323582.59999999998</v>
      </c>
      <c r="D116" s="30">
        <v>0</v>
      </c>
      <c r="E116" s="30">
        <v>0</v>
      </c>
    </row>
    <row r="117" spans="1:5" x14ac:dyDescent="0.2">
      <c r="A117" s="29" t="s">
        <v>80</v>
      </c>
      <c r="B117" s="53">
        <v>1320262.76</v>
      </c>
      <c r="C117" s="30">
        <v>1320262.76</v>
      </c>
      <c r="D117" s="30">
        <v>0</v>
      </c>
      <c r="E117" s="30">
        <v>0</v>
      </c>
    </row>
    <row r="118" spans="1:5" x14ac:dyDescent="0.2">
      <c r="A118" s="29" t="s">
        <v>81</v>
      </c>
      <c r="B118" s="53">
        <v>1543050.47</v>
      </c>
      <c r="C118" s="30">
        <v>1557774.47</v>
      </c>
      <c r="D118" s="30">
        <v>14724</v>
      </c>
      <c r="E118" s="30">
        <v>0</v>
      </c>
    </row>
    <row r="119" spans="1:5" x14ac:dyDescent="0.2">
      <c r="A119" s="29" t="s">
        <v>82</v>
      </c>
      <c r="B119" s="53">
        <v>2873496.82</v>
      </c>
      <c r="C119" s="30">
        <v>2873496.82</v>
      </c>
      <c r="D119" s="30">
        <v>0</v>
      </c>
      <c r="E119" s="30">
        <v>0</v>
      </c>
    </row>
    <row r="120" spans="1:5" x14ac:dyDescent="0.2">
      <c r="A120" s="29" t="s">
        <v>83</v>
      </c>
      <c r="B120" s="53">
        <v>1529349.85</v>
      </c>
      <c r="C120" s="30">
        <v>1529976.68</v>
      </c>
      <c r="D120" s="30">
        <v>626.83000000000004</v>
      </c>
      <c r="E120" s="30">
        <v>0</v>
      </c>
    </row>
    <row r="121" spans="1:5" x14ac:dyDescent="0.2">
      <c r="A121" s="29" t="s">
        <v>84</v>
      </c>
      <c r="B121" s="53">
        <v>3073201.39</v>
      </c>
      <c r="C121" s="30">
        <v>3073201.39</v>
      </c>
      <c r="D121" s="30">
        <v>0</v>
      </c>
      <c r="E121" s="30">
        <v>0</v>
      </c>
    </row>
    <row r="122" spans="1:5" x14ac:dyDescent="0.2">
      <c r="A122" s="29" t="s">
        <v>85</v>
      </c>
      <c r="B122" s="53">
        <v>8561.91</v>
      </c>
      <c r="C122" s="30">
        <v>23882.91</v>
      </c>
      <c r="D122" s="30">
        <v>15321</v>
      </c>
      <c r="E122" s="30">
        <v>0</v>
      </c>
    </row>
    <row r="123" spans="1:5" x14ac:dyDescent="0.2">
      <c r="A123" s="29" t="s">
        <v>86</v>
      </c>
      <c r="B123" s="53">
        <v>3085694.73</v>
      </c>
      <c r="C123" s="30">
        <v>3085694.73</v>
      </c>
      <c r="D123" s="30">
        <v>0</v>
      </c>
      <c r="E123" s="30">
        <v>0</v>
      </c>
    </row>
    <row r="124" spans="1:5" x14ac:dyDescent="0.2">
      <c r="A124" s="29" t="s">
        <v>87</v>
      </c>
      <c r="B124" s="53">
        <v>5758086.1399999997</v>
      </c>
      <c r="C124" s="30">
        <v>5758086.1399999997</v>
      </c>
      <c r="D124" s="30">
        <v>0</v>
      </c>
      <c r="E124" s="30">
        <v>0</v>
      </c>
    </row>
    <row r="125" spans="1:5" x14ac:dyDescent="0.2">
      <c r="A125" s="29" t="s">
        <v>88</v>
      </c>
      <c r="B125" s="53">
        <v>5709950.2400000002</v>
      </c>
      <c r="C125" s="30">
        <v>5709950.2400000002</v>
      </c>
      <c r="D125" s="30">
        <v>0</v>
      </c>
      <c r="E125" s="30">
        <v>0</v>
      </c>
    </row>
    <row r="126" spans="1:5" x14ac:dyDescent="0.2">
      <c r="A126" s="29" t="s">
        <v>89</v>
      </c>
      <c r="B126" s="53">
        <v>0.01</v>
      </c>
      <c r="C126" s="30">
        <v>0.01</v>
      </c>
      <c r="D126" s="30">
        <v>0</v>
      </c>
      <c r="E126" s="30">
        <v>0</v>
      </c>
    </row>
    <row r="127" spans="1:5" x14ac:dyDescent="0.2">
      <c r="A127" s="29" t="s">
        <v>90</v>
      </c>
      <c r="B127" s="53">
        <v>685000</v>
      </c>
      <c r="C127" s="30">
        <v>685000</v>
      </c>
      <c r="D127" s="30">
        <v>0</v>
      </c>
      <c r="E127" s="30">
        <v>0</v>
      </c>
    </row>
    <row r="128" spans="1:5" x14ac:dyDescent="0.2">
      <c r="A128" s="29" t="s">
        <v>91</v>
      </c>
      <c r="B128" s="53">
        <v>1452105.44</v>
      </c>
      <c r="C128" s="30">
        <v>1452105.44</v>
      </c>
      <c r="D128" s="30">
        <v>0</v>
      </c>
      <c r="E128" s="30">
        <v>0</v>
      </c>
    </row>
    <row r="129" spans="1:5" x14ac:dyDescent="0.2">
      <c r="A129" s="29" t="s">
        <v>92</v>
      </c>
      <c r="B129" s="53">
        <v>-53213467.850000001</v>
      </c>
      <c r="C129" s="30">
        <v>-53213467.850000001</v>
      </c>
      <c r="D129" s="30">
        <v>0</v>
      </c>
      <c r="E129" s="30">
        <v>0</v>
      </c>
    </row>
    <row r="130" spans="1:5" x14ac:dyDescent="0.2">
      <c r="A130" s="29" t="s">
        <v>93</v>
      </c>
      <c r="B130" s="53">
        <v>-9217.85</v>
      </c>
      <c r="C130" s="30">
        <v>-9217.85</v>
      </c>
      <c r="D130" s="30">
        <v>0</v>
      </c>
      <c r="E130" s="30">
        <v>0</v>
      </c>
    </row>
    <row r="131" spans="1:5" x14ac:dyDescent="0.2">
      <c r="A131" s="29" t="s">
        <v>94</v>
      </c>
      <c r="B131" s="53">
        <v>-11727271.82</v>
      </c>
      <c r="C131" s="30">
        <v>-11727271.82</v>
      </c>
      <c r="D131" s="30">
        <v>0</v>
      </c>
      <c r="E131" s="30">
        <v>0</v>
      </c>
    </row>
    <row r="132" spans="1:5" x14ac:dyDescent="0.2">
      <c r="A132" s="29" t="s">
        <v>95</v>
      </c>
      <c r="B132" s="53">
        <v>-44263.44</v>
      </c>
      <c r="C132" s="30">
        <v>-44263.44</v>
      </c>
      <c r="D132" s="30">
        <v>0</v>
      </c>
      <c r="E132" s="30">
        <v>0</v>
      </c>
    </row>
    <row r="133" spans="1:5" x14ac:dyDescent="0.2">
      <c r="A133" s="29" t="s">
        <v>96</v>
      </c>
      <c r="B133" s="53">
        <v>-1142953.8</v>
      </c>
      <c r="C133" s="30">
        <v>-1142953.8</v>
      </c>
      <c r="D133" s="30">
        <v>0</v>
      </c>
      <c r="E133" s="30">
        <v>0</v>
      </c>
    </row>
    <row r="134" spans="1:5" x14ac:dyDescent="0.2">
      <c r="A134" s="29" t="s">
        <v>97</v>
      </c>
      <c r="B134" s="53">
        <v>-64025263.920000002</v>
      </c>
      <c r="C134" s="30">
        <v>-64025263.920000002</v>
      </c>
      <c r="D134" s="30">
        <v>0</v>
      </c>
      <c r="E134" s="30">
        <v>0</v>
      </c>
    </row>
    <row r="135" spans="1:5" x14ac:dyDescent="0.2">
      <c r="A135" s="29" t="s">
        <v>98</v>
      </c>
      <c r="B135" s="53">
        <v>-4015410.43</v>
      </c>
      <c r="C135" s="30">
        <v>-4015410.43</v>
      </c>
      <c r="D135" s="30">
        <v>0</v>
      </c>
      <c r="E135" s="30">
        <v>0</v>
      </c>
    </row>
    <row r="136" spans="1:5" x14ac:dyDescent="0.2">
      <c r="A136" s="29" t="s">
        <v>99</v>
      </c>
      <c r="B136" s="53">
        <v>-492336.28</v>
      </c>
      <c r="C136" s="30">
        <v>-492336.28</v>
      </c>
      <c r="D136" s="30">
        <v>0</v>
      </c>
      <c r="E136" s="30">
        <v>0</v>
      </c>
    </row>
    <row r="137" spans="1:5" x14ac:dyDescent="0.2">
      <c r="A137" s="29" t="s">
        <v>100</v>
      </c>
      <c r="B137" s="53">
        <v>-214243.96</v>
      </c>
      <c r="C137" s="30">
        <v>-214243.96</v>
      </c>
      <c r="D137" s="30">
        <v>0</v>
      </c>
      <c r="E137" s="30">
        <v>0</v>
      </c>
    </row>
    <row r="138" spans="1:5" x14ac:dyDescent="0.2">
      <c r="A138" s="29" t="s">
        <v>101</v>
      </c>
      <c r="B138" s="53">
        <v>-8932117.1899999995</v>
      </c>
      <c r="C138" s="30">
        <v>-8932117.1899999995</v>
      </c>
      <c r="D138" s="30">
        <v>0</v>
      </c>
      <c r="E138" s="30">
        <v>0</v>
      </c>
    </row>
    <row r="139" spans="1:5" x14ac:dyDescent="0.2">
      <c r="A139" s="29" t="s">
        <v>102</v>
      </c>
      <c r="B139" s="53">
        <v>-7942772.4800000004</v>
      </c>
      <c r="C139" s="30">
        <v>-7942772.4800000004</v>
      </c>
      <c r="D139" s="30">
        <v>0</v>
      </c>
      <c r="E139" s="30">
        <v>0</v>
      </c>
    </row>
    <row r="140" spans="1:5" x14ac:dyDescent="0.2">
      <c r="A140" s="29" t="s">
        <v>103</v>
      </c>
      <c r="B140" s="53">
        <v>-327149</v>
      </c>
      <c r="C140" s="30">
        <v>-327149</v>
      </c>
      <c r="D140" s="30">
        <v>0</v>
      </c>
      <c r="E140" s="30">
        <v>0</v>
      </c>
    </row>
    <row r="141" spans="1:5" x14ac:dyDescent="0.2">
      <c r="A141" s="29" t="s">
        <v>104</v>
      </c>
      <c r="B141" s="53">
        <v>-9168608.0399999991</v>
      </c>
      <c r="C141" s="30">
        <v>-9168608.0399999991</v>
      </c>
      <c r="D141" s="30">
        <v>0</v>
      </c>
      <c r="E141" s="30">
        <v>0</v>
      </c>
    </row>
    <row r="142" spans="1:5" x14ac:dyDescent="0.2">
      <c r="A142" s="29" t="s">
        <v>105</v>
      </c>
      <c r="B142" s="53">
        <v>-208443.12</v>
      </c>
      <c r="C142" s="30">
        <v>-208443.12</v>
      </c>
      <c r="D142" s="30">
        <v>0</v>
      </c>
      <c r="E142" s="30">
        <v>0</v>
      </c>
    </row>
    <row r="143" spans="1:5" x14ac:dyDescent="0.2">
      <c r="A143" s="29" t="s">
        <v>106</v>
      </c>
      <c r="B143" s="53">
        <v>-271730.68</v>
      </c>
      <c r="C143" s="30">
        <v>-271730.68</v>
      </c>
      <c r="D143" s="30">
        <v>0</v>
      </c>
      <c r="E143" s="30">
        <v>0</v>
      </c>
    </row>
    <row r="144" spans="1:5" x14ac:dyDescent="0.2">
      <c r="A144" s="29" t="s">
        <v>107</v>
      </c>
      <c r="B144" s="53">
        <v>-8007.07</v>
      </c>
      <c r="C144" s="30">
        <v>-8007.07</v>
      </c>
      <c r="D144" s="30">
        <v>0</v>
      </c>
      <c r="E144" s="30">
        <v>0</v>
      </c>
    </row>
    <row r="145" spans="1:5" x14ac:dyDescent="0.2">
      <c r="A145" s="29" t="s">
        <v>108</v>
      </c>
      <c r="B145" s="53">
        <v>-18285046.329999998</v>
      </c>
      <c r="C145" s="30">
        <v>-18285046.329999998</v>
      </c>
      <c r="D145" s="30">
        <v>0</v>
      </c>
      <c r="E145" s="30">
        <v>0</v>
      </c>
    </row>
    <row r="146" spans="1:5" x14ac:dyDescent="0.2">
      <c r="A146" s="29" t="s">
        <v>109</v>
      </c>
      <c r="B146" s="53">
        <v>-287264.74</v>
      </c>
      <c r="C146" s="30">
        <v>-287264.74</v>
      </c>
      <c r="D146" s="30">
        <v>0</v>
      </c>
      <c r="E146" s="30">
        <v>0</v>
      </c>
    </row>
    <row r="147" spans="1:5" x14ac:dyDescent="0.2">
      <c r="A147" s="29" t="s">
        <v>110</v>
      </c>
      <c r="B147" s="53">
        <v>-2655313.29</v>
      </c>
      <c r="C147" s="30">
        <v>-2655313.29</v>
      </c>
      <c r="D147" s="30">
        <v>0</v>
      </c>
      <c r="E147" s="30">
        <v>0</v>
      </c>
    </row>
    <row r="148" spans="1:5" x14ac:dyDescent="0.2">
      <c r="A148" s="29" t="s">
        <v>111</v>
      </c>
      <c r="B148" s="53">
        <v>-3214801.34</v>
      </c>
      <c r="C148" s="30">
        <v>-3214801.34</v>
      </c>
      <c r="D148" s="30">
        <v>0</v>
      </c>
      <c r="E148" s="30">
        <v>0</v>
      </c>
    </row>
    <row r="149" spans="1:5" x14ac:dyDescent="0.2">
      <c r="A149" s="29" t="s">
        <v>112</v>
      </c>
      <c r="B149" s="53">
        <v>-2424281</v>
      </c>
      <c r="C149" s="30">
        <v>-2424281</v>
      </c>
      <c r="D149" s="30">
        <v>0</v>
      </c>
      <c r="E149" s="30">
        <v>0</v>
      </c>
    </row>
    <row r="150" spans="1:5" x14ac:dyDescent="0.2">
      <c r="A150" s="29" t="s">
        <v>113</v>
      </c>
      <c r="B150" s="53">
        <v>-5908140.9400000004</v>
      </c>
      <c r="C150" s="30">
        <v>-5908140.9400000004</v>
      </c>
      <c r="D150" s="30">
        <v>0</v>
      </c>
      <c r="E150" s="30">
        <v>0</v>
      </c>
    </row>
    <row r="151" spans="1:5" x14ac:dyDescent="0.2">
      <c r="A151" s="29" t="s">
        <v>114</v>
      </c>
      <c r="B151" s="53">
        <v>-244211.79</v>
      </c>
      <c r="C151" s="30">
        <v>-244211.79</v>
      </c>
      <c r="D151" s="30">
        <v>0</v>
      </c>
      <c r="E151" s="30">
        <v>0</v>
      </c>
    </row>
    <row r="152" spans="1:5" x14ac:dyDescent="0.2">
      <c r="A152" s="29" t="s">
        <v>115</v>
      </c>
      <c r="B152" s="30">
        <v>-2053930.54</v>
      </c>
      <c r="C152" s="30">
        <v>-2053930.54</v>
      </c>
      <c r="D152" s="30">
        <v>0</v>
      </c>
      <c r="E152" s="30">
        <v>0</v>
      </c>
    </row>
    <row r="153" spans="1:5" x14ac:dyDescent="0.2">
      <c r="A153" s="29"/>
      <c r="B153" s="53"/>
      <c r="C153" s="30"/>
      <c r="D153" s="30"/>
      <c r="E153" s="30"/>
    </row>
    <row r="154" spans="1:5" x14ac:dyDescent="0.2">
      <c r="A154" s="31"/>
      <c r="B154" s="32"/>
      <c r="C154" s="32"/>
      <c r="D154" s="32"/>
      <c r="E154" s="32">
        <v>0</v>
      </c>
    </row>
    <row r="155" spans="1:5" ht="18" customHeight="1" x14ac:dyDescent="0.2">
      <c r="B155" s="54">
        <f>SUM(B88:B153)</f>
        <v>218180873.9600001</v>
      </c>
      <c r="C155" s="54">
        <f>SUM(C88:C153)</f>
        <v>220731085.50000018</v>
      </c>
      <c r="D155" s="54">
        <f>SUM(D88:D153)</f>
        <v>2550211.54</v>
      </c>
      <c r="E155" s="55"/>
    </row>
    <row r="158" spans="1:5" ht="21.75" customHeight="1" x14ac:dyDescent="0.2">
      <c r="A158" s="25" t="s">
        <v>116</v>
      </c>
      <c r="B158" s="26" t="s">
        <v>47</v>
      </c>
      <c r="C158" s="26" t="s">
        <v>48</v>
      </c>
      <c r="D158" s="26" t="s">
        <v>49</v>
      </c>
      <c r="E158" s="26" t="s">
        <v>50</v>
      </c>
    </row>
    <row r="159" spans="1:5" x14ac:dyDescent="0.2">
      <c r="A159" s="27"/>
      <c r="B159" s="28"/>
      <c r="C159" s="28"/>
      <c r="D159" s="28"/>
      <c r="E159" s="28"/>
    </row>
    <row r="160" spans="1:5" x14ac:dyDescent="0.2">
      <c r="A160" s="29" t="s">
        <v>117</v>
      </c>
      <c r="B160" s="30">
        <v>2442117.84</v>
      </c>
      <c r="C160" s="30">
        <v>2442117.84</v>
      </c>
      <c r="D160" s="30">
        <v>0</v>
      </c>
      <c r="E160" s="30">
        <v>0</v>
      </c>
    </row>
    <row r="161" spans="1:5" x14ac:dyDescent="0.2">
      <c r="A161" s="29" t="s">
        <v>118</v>
      </c>
      <c r="B161" s="30">
        <v>2927584.04</v>
      </c>
      <c r="C161" s="30">
        <v>2927584.04</v>
      </c>
      <c r="D161" s="30">
        <v>0</v>
      </c>
      <c r="E161" s="30">
        <v>0</v>
      </c>
    </row>
    <row r="162" spans="1:5" x14ac:dyDescent="0.2">
      <c r="A162" s="29" t="s">
        <v>114</v>
      </c>
      <c r="B162" s="30">
        <v>-244211.79</v>
      </c>
      <c r="C162" s="30">
        <v>-244211.79</v>
      </c>
      <c r="D162" s="30">
        <v>0</v>
      </c>
      <c r="E162" s="30">
        <v>0</v>
      </c>
    </row>
    <row r="163" spans="1:5" x14ac:dyDescent="0.2">
      <c r="A163" s="29" t="s">
        <v>115</v>
      </c>
      <c r="B163" s="30">
        <v>-2053930.54</v>
      </c>
      <c r="C163" s="30">
        <v>-2053930.54</v>
      </c>
      <c r="D163" s="30">
        <v>0</v>
      </c>
      <c r="E163" s="30">
        <v>0</v>
      </c>
    </row>
    <row r="164" spans="1:5" x14ac:dyDescent="0.2">
      <c r="A164" s="29"/>
      <c r="B164" s="30"/>
      <c r="C164" s="30"/>
      <c r="D164" s="30"/>
      <c r="E164" s="30"/>
    </row>
    <row r="165" spans="1:5" x14ac:dyDescent="0.2">
      <c r="A165" s="29"/>
      <c r="B165" s="30"/>
      <c r="C165" s="30"/>
      <c r="D165" s="30"/>
      <c r="E165" s="30"/>
    </row>
    <row r="166" spans="1:5" x14ac:dyDescent="0.2">
      <c r="A166" s="29"/>
      <c r="B166" s="30"/>
      <c r="C166" s="30"/>
      <c r="D166" s="30"/>
      <c r="E166" s="30"/>
    </row>
    <row r="167" spans="1:5" x14ac:dyDescent="0.2">
      <c r="A167" s="31"/>
      <c r="B167" s="32"/>
      <c r="C167" s="32"/>
      <c r="D167" s="32"/>
      <c r="E167" s="32"/>
    </row>
    <row r="168" spans="1:5" ht="16.5" customHeight="1" x14ac:dyDescent="0.2">
      <c r="B168" s="56">
        <f>+B160+B161</f>
        <v>5369701.8799999999</v>
      </c>
      <c r="C168" s="56">
        <f>+C160+C161</f>
        <v>5369701.8799999999</v>
      </c>
      <c r="D168" s="56">
        <f>SUM(D159:D167)</f>
        <v>0</v>
      </c>
      <c r="E168" s="57"/>
    </row>
    <row r="171" spans="1:5" ht="27" customHeight="1" x14ac:dyDescent="0.2">
      <c r="A171" s="25" t="s">
        <v>119</v>
      </c>
      <c r="B171" s="26" t="s">
        <v>8</v>
      </c>
    </row>
    <row r="172" spans="1:5" x14ac:dyDescent="0.2">
      <c r="A172" s="27"/>
      <c r="B172" s="28"/>
    </row>
    <row r="173" spans="1:5" x14ac:dyDescent="0.2">
      <c r="A173" s="29" t="s">
        <v>29</v>
      </c>
      <c r="B173" s="30"/>
    </row>
    <row r="174" spans="1:5" x14ac:dyDescent="0.2">
      <c r="A174" s="31"/>
      <c r="B174" s="32"/>
    </row>
    <row r="175" spans="1:5" ht="15" customHeight="1" x14ac:dyDescent="0.2">
      <c r="B175" s="26">
        <f>SUM(B173:B174)</f>
        <v>0</v>
      </c>
    </row>
    <row r="178" spans="1:5" ht="22.5" customHeight="1" x14ac:dyDescent="0.2">
      <c r="A178" s="58" t="s">
        <v>120</v>
      </c>
      <c r="B178" s="59" t="s">
        <v>8</v>
      </c>
      <c r="C178" s="60" t="s">
        <v>121</v>
      </c>
    </row>
    <row r="179" spans="1:5" x14ac:dyDescent="0.2">
      <c r="A179" s="61"/>
      <c r="B179" s="62"/>
      <c r="C179" s="63"/>
    </row>
    <row r="180" spans="1:5" x14ac:dyDescent="0.2">
      <c r="A180" s="29" t="s">
        <v>29</v>
      </c>
      <c r="B180" s="64"/>
      <c r="C180" s="65"/>
    </row>
    <row r="181" spans="1:5" x14ac:dyDescent="0.2">
      <c r="A181" s="66"/>
      <c r="B181" s="67"/>
      <c r="C181" s="67"/>
    </row>
    <row r="182" spans="1:5" x14ac:dyDescent="0.2">
      <c r="A182" s="66"/>
      <c r="B182" s="67"/>
      <c r="C182" s="67"/>
    </row>
    <row r="183" spans="1:5" x14ac:dyDescent="0.2">
      <c r="A183" s="68"/>
      <c r="B183" s="69"/>
      <c r="C183" s="69"/>
    </row>
    <row r="184" spans="1:5" ht="14.25" customHeight="1" x14ac:dyDescent="0.2">
      <c r="B184" s="26">
        <f>SUM(B182:B183)</f>
        <v>0</v>
      </c>
      <c r="C184" s="26"/>
    </row>
    <row r="188" spans="1:5" x14ac:dyDescent="0.2">
      <c r="A188" s="19" t="s">
        <v>122</v>
      </c>
    </row>
    <row r="190" spans="1:5" ht="20.25" customHeight="1" x14ac:dyDescent="0.2">
      <c r="A190" s="58" t="s">
        <v>123</v>
      </c>
      <c r="B190" s="59" t="s">
        <v>8</v>
      </c>
      <c r="C190" s="26" t="s">
        <v>26</v>
      </c>
      <c r="D190" s="26" t="s">
        <v>27</v>
      </c>
      <c r="E190" s="26" t="s">
        <v>28</v>
      </c>
    </row>
    <row r="191" spans="1:5" x14ac:dyDescent="0.2">
      <c r="A191" s="27"/>
      <c r="B191" s="28"/>
      <c r="C191" s="28"/>
      <c r="D191" s="28"/>
      <c r="E191" s="28"/>
    </row>
    <row r="192" spans="1:5" x14ac:dyDescent="0.2">
      <c r="A192" s="29" t="s">
        <v>124</v>
      </c>
      <c r="B192" s="30">
        <v>-7603.81</v>
      </c>
      <c r="C192" s="70" t="s">
        <v>125</v>
      </c>
      <c r="D192" s="70"/>
      <c r="E192" s="70"/>
    </row>
    <row r="193" spans="1:5" x14ac:dyDescent="0.2">
      <c r="A193" s="29" t="s">
        <v>126</v>
      </c>
      <c r="B193" s="30">
        <v>-185313.81</v>
      </c>
      <c r="C193" s="70" t="s">
        <v>125</v>
      </c>
      <c r="D193" s="70"/>
      <c r="E193" s="70"/>
    </row>
    <row r="194" spans="1:5" x14ac:dyDescent="0.2">
      <c r="A194" s="29" t="s">
        <v>127</v>
      </c>
      <c r="B194" s="30">
        <v>-73091.97</v>
      </c>
      <c r="C194" s="70"/>
      <c r="D194" s="70" t="s">
        <v>125</v>
      </c>
      <c r="E194" s="70"/>
    </row>
    <row r="195" spans="1:5" x14ac:dyDescent="0.2">
      <c r="A195" s="29" t="s">
        <v>128</v>
      </c>
      <c r="B195" s="30">
        <v>-22785.3</v>
      </c>
      <c r="C195" s="70"/>
      <c r="D195" s="70"/>
      <c r="E195" s="70" t="s">
        <v>125</v>
      </c>
    </row>
    <row r="196" spans="1:5" x14ac:dyDescent="0.2">
      <c r="A196" s="29" t="s">
        <v>129</v>
      </c>
      <c r="B196" s="30">
        <v>-9694.4699999999993</v>
      </c>
      <c r="C196" s="70" t="s">
        <v>125</v>
      </c>
      <c r="D196" s="70"/>
      <c r="E196" s="70"/>
    </row>
    <row r="197" spans="1:5" x14ac:dyDescent="0.2">
      <c r="A197" s="29" t="s">
        <v>130</v>
      </c>
      <c r="B197" s="30">
        <v>-514572.64</v>
      </c>
      <c r="C197" s="70" t="s">
        <v>125</v>
      </c>
      <c r="D197" s="70"/>
      <c r="E197" s="70"/>
    </row>
    <row r="198" spans="1:5" x14ac:dyDescent="0.2">
      <c r="A198" s="29" t="s">
        <v>131</v>
      </c>
      <c r="B198" s="30">
        <v>-77059.570000000007</v>
      </c>
      <c r="C198" s="70" t="s">
        <v>125</v>
      </c>
      <c r="D198" s="70"/>
      <c r="E198" s="70"/>
    </row>
    <row r="199" spans="1:5" x14ac:dyDescent="0.2">
      <c r="A199" s="29" t="s">
        <v>132</v>
      </c>
      <c r="B199" s="30">
        <v>-18437.64</v>
      </c>
      <c r="C199" s="70" t="s">
        <v>125</v>
      </c>
      <c r="D199" s="70"/>
      <c r="E199" s="70"/>
    </row>
    <row r="200" spans="1:5" x14ac:dyDescent="0.2">
      <c r="A200" s="29" t="s">
        <v>133</v>
      </c>
      <c r="B200" s="30">
        <v>-211302.7</v>
      </c>
      <c r="C200" s="70" t="s">
        <v>125</v>
      </c>
      <c r="D200" s="70"/>
      <c r="E200" s="70"/>
    </row>
    <row r="201" spans="1:5" x14ac:dyDescent="0.2">
      <c r="A201" s="29" t="s">
        <v>134</v>
      </c>
      <c r="B201" s="30">
        <v>-69298.19</v>
      </c>
      <c r="C201" s="70" t="s">
        <v>125</v>
      </c>
      <c r="D201" s="70"/>
      <c r="E201" s="70"/>
    </row>
    <row r="202" spans="1:5" x14ac:dyDescent="0.2">
      <c r="A202" s="29" t="s">
        <v>135</v>
      </c>
      <c r="B202" s="30">
        <v>-264600</v>
      </c>
      <c r="C202" s="70" t="s">
        <v>125</v>
      </c>
      <c r="D202" s="70"/>
      <c r="E202" s="70"/>
    </row>
    <row r="203" spans="1:5" x14ac:dyDescent="0.2">
      <c r="A203" s="29" t="s">
        <v>136</v>
      </c>
      <c r="B203" s="30">
        <v>-11880.66</v>
      </c>
      <c r="C203" s="70" t="s">
        <v>125</v>
      </c>
      <c r="D203" s="70"/>
      <c r="E203" s="70"/>
    </row>
    <row r="204" spans="1:5" x14ac:dyDescent="0.2">
      <c r="A204" s="29" t="s">
        <v>137</v>
      </c>
      <c r="B204" s="30">
        <v>-1176.19</v>
      </c>
      <c r="C204" s="70" t="s">
        <v>125</v>
      </c>
      <c r="D204" s="70"/>
      <c r="E204" s="70"/>
    </row>
    <row r="205" spans="1:5" x14ac:dyDescent="0.2">
      <c r="A205" s="29" t="s">
        <v>138</v>
      </c>
      <c r="B205" s="30">
        <v>-494074.49</v>
      </c>
      <c r="C205" s="70"/>
      <c r="D205" s="70" t="s">
        <v>125</v>
      </c>
      <c r="E205" s="70"/>
    </row>
    <row r="206" spans="1:5" x14ac:dyDescent="0.2">
      <c r="A206" s="29" t="s">
        <v>139</v>
      </c>
      <c r="B206" s="30">
        <v>-41144.79</v>
      </c>
      <c r="C206" s="70"/>
      <c r="D206" s="70" t="s">
        <v>125</v>
      </c>
      <c r="E206" s="70"/>
    </row>
    <row r="207" spans="1:5" x14ac:dyDescent="0.2">
      <c r="A207" s="29" t="s">
        <v>140</v>
      </c>
      <c r="B207" s="30">
        <v>-140658.07999999999</v>
      </c>
      <c r="C207" s="70"/>
      <c r="D207" s="70" t="s">
        <v>125</v>
      </c>
      <c r="E207" s="70"/>
    </row>
    <row r="208" spans="1:5" x14ac:dyDescent="0.2">
      <c r="A208" s="29" t="s">
        <v>141</v>
      </c>
      <c r="B208" s="30">
        <v>-105861.51</v>
      </c>
      <c r="C208" s="70"/>
      <c r="D208" s="70" t="s">
        <v>125</v>
      </c>
      <c r="E208" s="70"/>
    </row>
    <row r="209" spans="1:5" x14ac:dyDescent="0.2">
      <c r="A209" s="29" t="s">
        <v>142</v>
      </c>
      <c r="B209" s="30">
        <v>-58734.39</v>
      </c>
      <c r="C209" s="70"/>
      <c r="D209" s="70" t="s">
        <v>125</v>
      </c>
      <c r="E209" s="70"/>
    </row>
    <row r="210" spans="1:5" x14ac:dyDescent="0.2">
      <c r="A210" s="29" t="s">
        <v>143</v>
      </c>
      <c r="B210" s="30">
        <v>-907.08</v>
      </c>
      <c r="C210" s="70"/>
      <c r="D210" s="70" t="s">
        <v>125</v>
      </c>
      <c r="E210" s="70"/>
    </row>
    <row r="211" spans="1:5" x14ac:dyDescent="0.2">
      <c r="A211" s="29" t="s">
        <v>144</v>
      </c>
      <c r="B211" s="30">
        <v>-2102.65</v>
      </c>
      <c r="C211" s="70"/>
      <c r="D211" s="70" t="s">
        <v>125</v>
      </c>
      <c r="E211" s="70"/>
    </row>
    <row r="212" spans="1:5" x14ac:dyDescent="0.2">
      <c r="A212" s="29" t="s">
        <v>145</v>
      </c>
      <c r="B212" s="30">
        <v>-53.6</v>
      </c>
      <c r="C212" s="70"/>
      <c r="D212" s="70"/>
      <c r="E212" s="70" t="s">
        <v>125</v>
      </c>
    </row>
    <row r="213" spans="1:5" x14ac:dyDescent="0.2">
      <c r="A213" s="29" t="s">
        <v>146</v>
      </c>
      <c r="B213" s="30">
        <v>-1987026.87</v>
      </c>
      <c r="C213" s="70"/>
      <c r="D213" s="70"/>
      <c r="E213" s="70" t="s">
        <v>125</v>
      </c>
    </row>
    <row r="214" spans="1:5" x14ac:dyDescent="0.2">
      <c r="A214" s="29" t="s">
        <v>147</v>
      </c>
      <c r="B214" s="30">
        <v>-18115.04</v>
      </c>
      <c r="C214" s="70"/>
      <c r="D214" s="70"/>
      <c r="E214" s="70" t="s">
        <v>125</v>
      </c>
    </row>
    <row r="215" spans="1:5" x14ac:dyDescent="0.2">
      <c r="A215" s="29" t="s">
        <v>148</v>
      </c>
      <c r="B215" s="30">
        <v>-89307.19</v>
      </c>
      <c r="C215" s="70"/>
      <c r="D215" s="70"/>
      <c r="E215" s="70" t="s">
        <v>125</v>
      </c>
    </row>
    <row r="216" spans="1:5" x14ac:dyDescent="0.2">
      <c r="A216" s="29" t="s">
        <v>149</v>
      </c>
      <c r="B216" s="30">
        <v>-7294878.7599999998</v>
      </c>
      <c r="C216" s="70"/>
      <c r="D216" s="70" t="s">
        <v>125</v>
      </c>
      <c r="E216" s="70"/>
    </row>
    <row r="217" spans="1:5" x14ac:dyDescent="0.2">
      <c r="A217" s="29" t="s">
        <v>150</v>
      </c>
      <c r="B217" s="30">
        <v>-623914</v>
      </c>
      <c r="C217" s="70"/>
      <c r="D217" s="70" t="s">
        <v>125</v>
      </c>
      <c r="E217" s="70"/>
    </row>
    <row r="218" spans="1:5" x14ac:dyDescent="0.2">
      <c r="A218" s="29" t="s">
        <v>151</v>
      </c>
      <c r="B218" s="30">
        <v>-4030523.66</v>
      </c>
      <c r="C218" s="70"/>
      <c r="D218" s="70" t="s">
        <v>125</v>
      </c>
      <c r="E218" s="70"/>
    </row>
    <row r="219" spans="1:5" x14ac:dyDescent="0.2">
      <c r="A219" s="29" t="s">
        <v>152</v>
      </c>
      <c r="B219" s="30">
        <v>-50011.83</v>
      </c>
      <c r="C219" s="30"/>
      <c r="D219" s="70" t="s">
        <v>125</v>
      </c>
      <c r="E219" s="30"/>
    </row>
    <row r="220" spans="1:5" x14ac:dyDescent="0.2">
      <c r="A220" s="29" t="s">
        <v>153</v>
      </c>
      <c r="B220" s="30">
        <v>-151904.53</v>
      </c>
      <c r="C220" s="30"/>
      <c r="D220" s="70" t="s">
        <v>125</v>
      </c>
      <c r="E220" s="30"/>
    </row>
    <row r="221" spans="1:5" x14ac:dyDescent="0.2">
      <c r="A221" s="29"/>
      <c r="B221" s="30"/>
      <c r="C221" s="30"/>
      <c r="D221" s="30"/>
      <c r="E221" s="70"/>
    </row>
    <row r="222" spans="1:5" x14ac:dyDescent="0.2">
      <c r="A222" s="31"/>
      <c r="B222" s="32"/>
      <c r="C222" s="32"/>
      <c r="D222" s="32"/>
      <c r="E222" s="32"/>
    </row>
    <row r="223" spans="1:5" ht="16.5" customHeight="1" x14ac:dyDescent="0.2">
      <c r="B223" s="56">
        <f>SUM(B192:B222)</f>
        <v>-16556035.42</v>
      </c>
      <c r="C223" s="71"/>
      <c r="D223" s="71"/>
      <c r="E223" s="71"/>
    </row>
    <row r="227" spans="1:4" ht="20.25" customHeight="1" x14ac:dyDescent="0.2">
      <c r="A227" s="58" t="s">
        <v>154</v>
      </c>
      <c r="B227" s="59" t="s">
        <v>8</v>
      </c>
      <c r="C227" s="26" t="s">
        <v>155</v>
      </c>
      <c r="D227" s="26" t="s">
        <v>121</v>
      </c>
    </row>
    <row r="228" spans="1:4" x14ac:dyDescent="0.2">
      <c r="A228" s="72"/>
      <c r="B228" s="73"/>
      <c r="C228" s="74"/>
      <c r="D228" s="75"/>
    </row>
    <row r="229" spans="1:4" x14ac:dyDescent="0.2">
      <c r="A229" s="76" t="s">
        <v>29</v>
      </c>
      <c r="B229" s="77"/>
      <c r="C229" s="78"/>
      <c r="D229" s="79"/>
    </row>
    <row r="230" spans="1:4" x14ac:dyDescent="0.2">
      <c r="A230" s="80"/>
      <c r="B230" s="81"/>
      <c r="C230" s="82"/>
      <c r="D230" s="83"/>
    </row>
    <row r="231" spans="1:4" ht="16.5" customHeight="1" x14ac:dyDescent="0.2">
      <c r="B231" s="26">
        <f>SUM(B229:B230)</f>
        <v>0</v>
      </c>
      <c r="C231" s="84"/>
      <c r="D231" s="85"/>
    </row>
    <row r="234" spans="1:4" ht="27.75" customHeight="1" x14ac:dyDescent="0.2">
      <c r="A234" s="58" t="s">
        <v>156</v>
      </c>
      <c r="B234" s="59" t="s">
        <v>8</v>
      </c>
      <c r="C234" s="26" t="s">
        <v>155</v>
      </c>
      <c r="D234" s="26" t="s">
        <v>121</v>
      </c>
    </row>
    <row r="235" spans="1:4" x14ac:dyDescent="0.2">
      <c r="A235" s="72"/>
      <c r="B235" s="73"/>
      <c r="C235" s="74"/>
      <c r="D235" s="75"/>
    </row>
    <row r="236" spans="1:4" x14ac:dyDescent="0.2">
      <c r="A236" s="76" t="s">
        <v>157</v>
      </c>
      <c r="B236" s="86">
        <v>-72570</v>
      </c>
      <c r="C236" s="78">
        <v>0</v>
      </c>
      <c r="D236" s="79">
        <v>0</v>
      </c>
    </row>
    <row r="237" spans="1:4" x14ac:dyDescent="0.2">
      <c r="A237" s="80"/>
      <c r="B237" s="81"/>
      <c r="C237" s="82"/>
      <c r="D237" s="83"/>
    </row>
    <row r="238" spans="1:4" ht="15" customHeight="1" x14ac:dyDescent="0.2">
      <c r="B238" s="33">
        <f>SUM(B236:B237)</f>
        <v>-72570</v>
      </c>
      <c r="C238" s="84"/>
      <c r="D238" s="85"/>
    </row>
    <row r="241" spans="1:4" ht="24" customHeight="1" x14ac:dyDescent="0.2">
      <c r="A241" s="58" t="s">
        <v>158</v>
      </c>
      <c r="B241" s="59" t="s">
        <v>8</v>
      </c>
      <c r="C241" s="26" t="s">
        <v>155</v>
      </c>
      <c r="D241" s="26" t="s">
        <v>121</v>
      </c>
    </row>
    <row r="242" spans="1:4" x14ac:dyDescent="0.2">
      <c r="A242" s="72"/>
      <c r="B242" s="73"/>
      <c r="C242" s="74"/>
      <c r="D242" s="75"/>
    </row>
    <row r="243" spans="1:4" x14ac:dyDescent="0.2">
      <c r="A243" s="76" t="s">
        <v>29</v>
      </c>
      <c r="B243" s="77" t="s">
        <v>159</v>
      </c>
      <c r="C243" s="78"/>
      <c r="D243" s="79"/>
    </row>
    <row r="244" spans="1:4" x14ac:dyDescent="0.2">
      <c r="A244" s="80"/>
      <c r="B244" s="81"/>
      <c r="C244" s="82"/>
      <c r="D244" s="83"/>
    </row>
    <row r="245" spans="1:4" ht="16.5" customHeight="1" x14ac:dyDescent="0.2">
      <c r="B245" s="26">
        <f>SUM(B243:B244)</f>
        <v>0</v>
      </c>
      <c r="C245" s="84"/>
      <c r="D245" s="85"/>
    </row>
    <row r="248" spans="1:4" ht="24" customHeight="1" x14ac:dyDescent="0.2">
      <c r="A248" s="58" t="s">
        <v>160</v>
      </c>
      <c r="B248" s="59" t="s">
        <v>8</v>
      </c>
      <c r="C248" s="87" t="s">
        <v>155</v>
      </c>
      <c r="D248" s="87" t="s">
        <v>40</v>
      </c>
    </row>
    <row r="249" spans="1:4" x14ac:dyDescent="0.2">
      <c r="A249" s="72"/>
      <c r="B249" s="28"/>
      <c r="C249" s="28">
        <v>0</v>
      </c>
      <c r="D249" s="28">
        <v>0</v>
      </c>
    </row>
    <row r="250" spans="1:4" x14ac:dyDescent="0.2">
      <c r="A250" s="88" t="s">
        <v>161</v>
      </c>
      <c r="B250" s="30">
        <v>-10313703.67</v>
      </c>
      <c r="C250" s="30">
        <v>0</v>
      </c>
      <c r="D250" s="30">
        <v>0</v>
      </c>
    </row>
    <row r="251" spans="1:4" x14ac:dyDescent="0.2">
      <c r="A251" s="31"/>
      <c r="B251" s="89"/>
      <c r="C251" s="89">
        <v>0</v>
      </c>
      <c r="D251" s="89">
        <v>0</v>
      </c>
    </row>
    <row r="252" spans="1:4" ht="18.75" customHeight="1" x14ac:dyDescent="0.2">
      <c r="B252" s="33">
        <f>SUM(B250:B251)</f>
        <v>-10313703.67</v>
      </c>
      <c r="C252" s="84"/>
      <c r="D252" s="85"/>
    </row>
    <row r="255" spans="1:4" x14ac:dyDescent="0.2">
      <c r="A255" s="19" t="s">
        <v>162</v>
      </c>
    </row>
    <row r="256" spans="1:4" x14ac:dyDescent="0.2">
      <c r="A256" s="19"/>
    </row>
    <row r="257" spans="1:4" x14ac:dyDescent="0.2">
      <c r="A257" s="19" t="s">
        <v>163</v>
      </c>
    </row>
    <row r="259" spans="1:4" ht="24" customHeight="1" x14ac:dyDescent="0.2">
      <c r="A259" s="90" t="s">
        <v>164</v>
      </c>
      <c r="B259" s="91" t="s">
        <v>8</v>
      </c>
      <c r="C259" s="26" t="s">
        <v>165</v>
      </c>
      <c r="D259" s="26" t="s">
        <v>40</v>
      </c>
    </row>
    <row r="260" spans="1:4" x14ac:dyDescent="0.2">
      <c r="A260" s="27"/>
      <c r="B260" s="28"/>
      <c r="C260" s="28"/>
      <c r="D260" s="28"/>
    </row>
    <row r="261" spans="1:4" x14ac:dyDescent="0.2">
      <c r="A261" s="88" t="s">
        <v>166</v>
      </c>
      <c r="B261" s="30">
        <v>-11400</v>
      </c>
      <c r="C261" s="30"/>
      <c r="D261" s="30"/>
    </row>
    <row r="262" spans="1:4" x14ac:dyDescent="0.2">
      <c r="A262" s="88" t="s">
        <v>167</v>
      </c>
      <c r="B262" s="30">
        <v>-46500</v>
      </c>
      <c r="C262" s="30"/>
      <c r="D262" s="30"/>
    </row>
    <row r="263" spans="1:4" x14ac:dyDescent="0.2">
      <c r="A263" s="88" t="s">
        <v>168</v>
      </c>
      <c r="B263" s="30">
        <v>-1490284.14</v>
      </c>
      <c r="C263" s="30"/>
      <c r="D263" s="30"/>
    </row>
    <row r="264" spans="1:4" x14ac:dyDescent="0.2">
      <c r="A264" s="88" t="s">
        <v>169</v>
      </c>
      <c r="B264" s="30">
        <v>-24232</v>
      </c>
      <c r="C264" s="30"/>
      <c r="D264" s="30"/>
    </row>
    <row r="265" spans="1:4" x14ac:dyDescent="0.2">
      <c r="A265" s="88" t="s">
        <v>170</v>
      </c>
      <c r="B265" s="30">
        <v>-7319</v>
      </c>
      <c r="C265" s="30"/>
      <c r="D265" s="30"/>
    </row>
    <row r="266" spans="1:4" x14ac:dyDescent="0.2">
      <c r="A266" s="88" t="s">
        <v>171</v>
      </c>
      <c r="B266" s="30">
        <v>-3454771</v>
      </c>
      <c r="C266" s="30"/>
      <c r="D266" s="30"/>
    </row>
    <row r="267" spans="1:4" x14ac:dyDescent="0.2">
      <c r="A267" s="88" t="s">
        <v>172</v>
      </c>
      <c r="B267" s="30">
        <v>-3275024.49</v>
      </c>
      <c r="C267" s="30"/>
      <c r="D267" s="30"/>
    </row>
    <row r="268" spans="1:4" x14ac:dyDescent="0.2">
      <c r="A268" s="88" t="s">
        <v>173</v>
      </c>
      <c r="B268" s="30">
        <v>-39390.050000000003</v>
      </c>
      <c r="C268" s="30"/>
      <c r="D268" s="30"/>
    </row>
    <row r="269" spans="1:4" x14ac:dyDescent="0.2">
      <c r="A269" s="88" t="s">
        <v>174</v>
      </c>
      <c r="B269" s="30">
        <v>-1765944.16</v>
      </c>
      <c r="C269" s="30"/>
      <c r="D269" s="30"/>
    </row>
    <row r="270" spans="1:4" x14ac:dyDescent="0.2">
      <c r="A270" s="88" t="s">
        <v>175</v>
      </c>
      <c r="B270" s="30">
        <v>-185866</v>
      </c>
      <c r="C270" s="30"/>
      <c r="D270" s="30"/>
    </row>
    <row r="271" spans="1:4" x14ac:dyDescent="0.2">
      <c r="A271" s="88" t="s">
        <v>176</v>
      </c>
      <c r="B271" s="30">
        <v>-149896.5</v>
      </c>
      <c r="C271" s="30"/>
      <c r="D271" s="30"/>
    </row>
    <row r="272" spans="1:4" x14ac:dyDescent="0.2">
      <c r="A272" s="88" t="s">
        <v>177</v>
      </c>
      <c r="B272" s="30">
        <v>-3226879.45</v>
      </c>
      <c r="C272" s="30"/>
      <c r="D272" s="30"/>
    </row>
    <row r="273" spans="1:4" x14ac:dyDescent="0.2">
      <c r="A273" s="88" t="s">
        <v>178</v>
      </c>
      <c r="B273" s="30">
        <v>-18775</v>
      </c>
      <c r="C273" s="30"/>
      <c r="D273" s="30"/>
    </row>
    <row r="274" spans="1:4" x14ac:dyDescent="0.2">
      <c r="A274" s="88" t="s">
        <v>179</v>
      </c>
      <c r="B274" s="30">
        <v>-1375687.39</v>
      </c>
      <c r="C274" s="30"/>
      <c r="D274" s="30"/>
    </row>
    <row r="275" spans="1:4" x14ac:dyDescent="0.2">
      <c r="A275" s="88" t="s">
        <v>180</v>
      </c>
      <c r="B275" s="30">
        <v>-45680284.43</v>
      </c>
      <c r="C275" s="30"/>
      <c r="D275" s="30"/>
    </row>
    <row r="276" spans="1:4" x14ac:dyDescent="0.2">
      <c r="A276" s="88" t="s">
        <v>181</v>
      </c>
      <c r="B276" s="30">
        <v>-1645753.55</v>
      </c>
      <c r="C276" s="30"/>
      <c r="D276" s="30"/>
    </row>
    <row r="277" spans="1:4" x14ac:dyDescent="0.2">
      <c r="A277" s="88" t="s">
        <v>182</v>
      </c>
      <c r="B277" s="30">
        <v>-4656685.0199999996</v>
      </c>
      <c r="C277" s="30"/>
      <c r="D277" s="30"/>
    </row>
    <row r="278" spans="1:4" x14ac:dyDescent="0.2">
      <c r="A278" s="88" t="s">
        <v>183</v>
      </c>
      <c r="B278" s="30">
        <v>-41044992.409999996</v>
      </c>
      <c r="C278" s="30"/>
      <c r="D278" s="30"/>
    </row>
    <row r="279" spans="1:4" x14ac:dyDescent="0.2">
      <c r="A279" s="88" t="s">
        <v>184</v>
      </c>
      <c r="B279" s="30">
        <v>-4464465.78</v>
      </c>
      <c r="C279" s="30"/>
      <c r="D279" s="30"/>
    </row>
    <row r="280" spans="1:4" x14ac:dyDescent="0.2">
      <c r="A280" s="88" t="s">
        <v>185</v>
      </c>
      <c r="B280" s="30">
        <v>-14991600.300000001</v>
      </c>
      <c r="C280" s="30"/>
      <c r="D280" s="30"/>
    </row>
    <row r="281" spans="1:4" x14ac:dyDescent="0.2">
      <c r="A281" s="88" t="s">
        <v>186</v>
      </c>
      <c r="B281" s="30">
        <v>-190000</v>
      </c>
      <c r="C281" s="30"/>
      <c r="D281" s="30"/>
    </row>
    <row r="282" spans="1:4" x14ac:dyDescent="0.2">
      <c r="A282" s="29"/>
      <c r="B282" s="30"/>
      <c r="C282" s="30"/>
      <c r="D282" s="30"/>
    </row>
    <row r="283" spans="1:4" x14ac:dyDescent="0.2">
      <c r="A283" s="31"/>
      <c r="B283" s="32"/>
      <c r="C283" s="32"/>
      <c r="D283" s="32"/>
    </row>
    <row r="284" spans="1:4" ht="15.75" customHeight="1" x14ac:dyDescent="0.2">
      <c r="B284" s="56">
        <f>SUM(B260:B283)</f>
        <v>-127745750.66999999</v>
      </c>
      <c r="C284" s="84"/>
      <c r="D284" s="85"/>
    </row>
    <row r="287" spans="1:4" ht="24.75" customHeight="1" x14ac:dyDescent="0.2">
      <c r="A287" s="90" t="s">
        <v>187</v>
      </c>
      <c r="B287" s="91" t="s">
        <v>8</v>
      </c>
      <c r="C287" s="26" t="s">
        <v>165</v>
      </c>
      <c r="D287" s="26" t="s">
        <v>40</v>
      </c>
    </row>
    <row r="288" spans="1:4" x14ac:dyDescent="0.2">
      <c r="A288" s="27"/>
      <c r="B288" s="28"/>
      <c r="C288" s="28"/>
      <c r="D288" s="28"/>
    </row>
    <row r="289" spans="1:4" x14ac:dyDescent="0.2">
      <c r="A289" s="88" t="s">
        <v>188</v>
      </c>
      <c r="B289" s="30">
        <v>1255858.46</v>
      </c>
      <c r="C289" s="30"/>
      <c r="D289" s="30"/>
    </row>
    <row r="290" spans="1:4" x14ac:dyDescent="0.2">
      <c r="A290" s="88" t="s">
        <v>189</v>
      </c>
      <c r="B290" s="30">
        <v>1180863</v>
      </c>
      <c r="C290" s="30"/>
      <c r="D290" s="30"/>
    </row>
    <row r="291" spans="1:4" x14ac:dyDescent="0.2">
      <c r="A291" s="31"/>
      <c r="B291" s="32"/>
      <c r="C291" s="32"/>
      <c r="D291" s="32"/>
    </row>
    <row r="292" spans="1:4" ht="16.5" customHeight="1" x14ac:dyDescent="0.2">
      <c r="B292" s="56">
        <f>SUM(B289:B291)</f>
        <v>2436721.46</v>
      </c>
      <c r="C292" s="84"/>
      <c r="D292" s="85"/>
    </row>
    <row r="295" spans="1:4" x14ac:dyDescent="0.2">
      <c r="A295" s="19" t="s">
        <v>190</v>
      </c>
    </row>
    <row r="297" spans="1:4" ht="26.25" customHeight="1" x14ac:dyDescent="0.2">
      <c r="A297" s="90" t="s">
        <v>191</v>
      </c>
      <c r="B297" s="91" t="s">
        <v>8</v>
      </c>
      <c r="C297" s="26" t="s">
        <v>192</v>
      </c>
      <c r="D297" s="26" t="s">
        <v>193</v>
      </c>
    </row>
    <row r="298" spans="1:4" x14ac:dyDescent="0.2">
      <c r="A298" s="27"/>
      <c r="B298" s="28"/>
      <c r="C298" s="28"/>
      <c r="D298" s="28">
        <v>0</v>
      </c>
    </row>
    <row r="299" spans="1:4" x14ac:dyDescent="0.2">
      <c r="A299" s="88" t="s">
        <v>194</v>
      </c>
      <c r="B299" s="30">
        <v>58711049.619999997</v>
      </c>
      <c r="C299" s="30">
        <v>48.099800000000002</v>
      </c>
      <c r="D299" s="30"/>
    </row>
    <row r="300" spans="1:4" x14ac:dyDescent="0.2">
      <c r="A300" s="88" t="s">
        <v>195</v>
      </c>
      <c r="B300" s="30">
        <v>47713.21</v>
      </c>
      <c r="C300" s="30">
        <v>3.9100000000000003E-2</v>
      </c>
      <c r="D300" s="30"/>
    </row>
    <row r="301" spans="1:4" x14ac:dyDescent="0.2">
      <c r="A301" s="88" t="s">
        <v>196</v>
      </c>
      <c r="B301" s="30">
        <v>1948671.84</v>
      </c>
      <c r="C301" s="30">
        <v>1.5965</v>
      </c>
      <c r="D301" s="30"/>
    </row>
    <row r="302" spans="1:4" x14ac:dyDescent="0.2">
      <c r="A302" s="88" t="s">
        <v>197</v>
      </c>
      <c r="B302" s="30">
        <v>2674783.15</v>
      </c>
      <c r="C302" s="30">
        <v>2.1913999999999998</v>
      </c>
      <c r="D302" s="30"/>
    </row>
    <row r="303" spans="1:4" x14ac:dyDescent="0.2">
      <c r="A303" s="88" t="s">
        <v>198</v>
      </c>
      <c r="B303" s="30">
        <v>5020944.0199999996</v>
      </c>
      <c r="C303" s="30">
        <v>4.1135000000000002</v>
      </c>
      <c r="D303" s="30"/>
    </row>
    <row r="304" spans="1:4" x14ac:dyDescent="0.2">
      <c r="A304" s="88" t="s">
        <v>199</v>
      </c>
      <c r="B304" s="30">
        <v>2205539.9900000002</v>
      </c>
      <c r="C304" s="30">
        <v>1.8069</v>
      </c>
      <c r="D304" s="30"/>
    </row>
    <row r="305" spans="1:4" x14ac:dyDescent="0.2">
      <c r="A305" s="88" t="s">
        <v>200</v>
      </c>
      <c r="B305" s="30">
        <v>566483.06000000006</v>
      </c>
      <c r="C305" s="30">
        <v>0.46410000000000001</v>
      </c>
      <c r="D305" s="30"/>
    </row>
    <row r="306" spans="1:4" x14ac:dyDescent="0.2">
      <c r="A306" s="88" t="s">
        <v>201</v>
      </c>
      <c r="B306" s="30">
        <v>20370971.039999999</v>
      </c>
      <c r="C306" s="30">
        <v>16.6892</v>
      </c>
      <c r="D306" s="30"/>
    </row>
    <row r="307" spans="1:4" x14ac:dyDescent="0.2">
      <c r="A307" s="88" t="s">
        <v>202</v>
      </c>
      <c r="B307" s="30">
        <v>5215774.46</v>
      </c>
      <c r="C307" s="30">
        <v>4.2731000000000003</v>
      </c>
      <c r="D307" s="30"/>
    </row>
    <row r="308" spans="1:4" x14ac:dyDescent="0.2">
      <c r="A308" s="88" t="s">
        <v>203</v>
      </c>
      <c r="B308" s="30">
        <v>538691.92000000004</v>
      </c>
      <c r="C308" s="30">
        <v>0.44130000000000003</v>
      </c>
      <c r="D308" s="30"/>
    </row>
    <row r="309" spans="1:4" x14ac:dyDescent="0.2">
      <c r="A309" s="88" t="s">
        <v>204</v>
      </c>
      <c r="B309" s="30">
        <v>3155.15</v>
      </c>
      <c r="C309" s="30">
        <v>2.5999999999999999E-3</v>
      </c>
      <c r="D309" s="30"/>
    </row>
    <row r="310" spans="1:4" x14ac:dyDescent="0.2">
      <c r="A310" s="88" t="s">
        <v>205</v>
      </c>
      <c r="B310" s="30">
        <v>238365.04</v>
      </c>
      <c r="C310" s="30">
        <v>0.1953</v>
      </c>
      <c r="D310" s="30"/>
    </row>
    <row r="311" spans="1:4" x14ac:dyDescent="0.2">
      <c r="A311" s="88" t="s">
        <v>206</v>
      </c>
      <c r="B311" s="30">
        <v>17124.41</v>
      </c>
      <c r="C311" s="30">
        <v>1.4E-2</v>
      </c>
      <c r="D311" s="30"/>
    </row>
    <row r="312" spans="1:4" x14ac:dyDescent="0.2">
      <c r="A312" s="88" t="s">
        <v>207</v>
      </c>
      <c r="B312" s="30">
        <v>17617.64</v>
      </c>
      <c r="C312" s="30">
        <v>1.44E-2</v>
      </c>
      <c r="D312" s="30"/>
    </row>
    <row r="313" spans="1:4" x14ac:dyDescent="0.2">
      <c r="A313" s="88" t="s">
        <v>208</v>
      </c>
      <c r="B313" s="30">
        <v>2630.88</v>
      </c>
      <c r="C313" s="30">
        <v>2.2000000000000001E-3</v>
      </c>
      <c r="D313" s="30"/>
    </row>
    <row r="314" spans="1:4" x14ac:dyDescent="0.2">
      <c r="A314" s="88" t="s">
        <v>209</v>
      </c>
      <c r="B314" s="30">
        <v>37674.800000000003</v>
      </c>
      <c r="C314" s="30">
        <v>3.09E-2</v>
      </c>
      <c r="D314" s="30"/>
    </row>
    <row r="315" spans="1:4" x14ac:dyDescent="0.2">
      <c r="A315" s="88" t="s">
        <v>210</v>
      </c>
      <c r="B315" s="30">
        <v>2940</v>
      </c>
      <c r="C315" s="30">
        <v>2.3999999999999998E-3</v>
      </c>
      <c r="D315" s="30"/>
    </row>
    <row r="316" spans="1:4" x14ac:dyDescent="0.2">
      <c r="A316" s="88" t="s">
        <v>211</v>
      </c>
      <c r="B316" s="30">
        <v>988.32</v>
      </c>
      <c r="C316" s="30">
        <v>8.0000000000000004E-4</v>
      </c>
      <c r="D316" s="30"/>
    </row>
    <row r="317" spans="1:4" x14ac:dyDescent="0.2">
      <c r="A317" s="88" t="s">
        <v>212</v>
      </c>
      <c r="B317" s="30">
        <v>184881.56</v>
      </c>
      <c r="C317" s="30">
        <v>0.1515</v>
      </c>
      <c r="D317" s="30"/>
    </row>
    <row r="318" spans="1:4" x14ac:dyDescent="0.2">
      <c r="A318" s="88" t="s">
        <v>213</v>
      </c>
      <c r="B318" s="30">
        <v>44473.96</v>
      </c>
      <c r="C318" s="30">
        <v>3.6400000000000002E-2</v>
      </c>
      <c r="D318" s="30"/>
    </row>
    <row r="319" spans="1:4" x14ac:dyDescent="0.2">
      <c r="A319" s="88" t="s">
        <v>214</v>
      </c>
      <c r="B319" s="30">
        <v>49227.49</v>
      </c>
      <c r="C319" s="30">
        <v>4.0300000000000002E-2</v>
      </c>
      <c r="D319" s="30"/>
    </row>
    <row r="320" spans="1:4" x14ac:dyDescent="0.2">
      <c r="A320" s="88" t="s">
        <v>215</v>
      </c>
      <c r="B320" s="30">
        <v>105269.4</v>
      </c>
      <c r="C320" s="30">
        <v>8.6199999999999999E-2</v>
      </c>
      <c r="D320" s="30"/>
    </row>
    <row r="321" spans="1:4" x14ac:dyDescent="0.2">
      <c r="A321" s="88" t="s">
        <v>216</v>
      </c>
      <c r="B321" s="30">
        <v>110702.3</v>
      </c>
      <c r="C321" s="30">
        <v>9.0700000000000003E-2</v>
      </c>
      <c r="D321" s="30"/>
    </row>
    <row r="322" spans="1:4" x14ac:dyDescent="0.2">
      <c r="A322" s="88" t="s">
        <v>217</v>
      </c>
      <c r="B322" s="30">
        <v>2025</v>
      </c>
      <c r="C322" s="30">
        <v>1.6999999999999999E-3</v>
      </c>
      <c r="D322" s="30"/>
    </row>
    <row r="323" spans="1:4" x14ac:dyDescent="0.2">
      <c r="A323" s="88" t="s">
        <v>218</v>
      </c>
      <c r="B323" s="30">
        <v>15002.69</v>
      </c>
      <c r="C323" s="30">
        <v>1.23E-2</v>
      </c>
      <c r="D323" s="30"/>
    </row>
    <row r="324" spans="1:4" x14ac:dyDescent="0.2">
      <c r="A324" s="88" t="s">
        <v>219</v>
      </c>
      <c r="B324" s="30">
        <v>1140.4000000000001</v>
      </c>
      <c r="C324" s="30">
        <v>8.9999999999999998E-4</v>
      </c>
      <c r="D324" s="30"/>
    </row>
    <row r="325" spans="1:4" x14ac:dyDescent="0.2">
      <c r="A325" s="88" t="s">
        <v>220</v>
      </c>
      <c r="B325" s="30">
        <v>31379.7</v>
      </c>
      <c r="C325" s="30">
        <v>2.5700000000000001E-2</v>
      </c>
      <c r="D325" s="30"/>
    </row>
    <row r="326" spans="1:4" x14ac:dyDescent="0.2">
      <c r="A326" s="88" t="s">
        <v>221</v>
      </c>
      <c r="B326" s="30">
        <v>8180.03</v>
      </c>
      <c r="C326" s="30">
        <v>6.7000000000000002E-3</v>
      </c>
      <c r="D326" s="30"/>
    </row>
    <row r="327" spans="1:4" x14ac:dyDescent="0.2">
      <c r="A327" s="88" t="s">
        <v>222</v>
      </c>
      <c r="B327" s="30">
        <v>46030.54</v>
      </c>
      <c r="C327" s="30">
        <v>3.7699999999999997E-2</v>
      </c>
      <c r="D327" s="30"/>
    </row>
    <row r="328" spans="1:4" x14ac:dyDescent="0.2">
      <c r="A328" s="88" t="s">
        <v>223</v>
      </c>
      <c r="B328" s="30">
        <v>255930.94</v>
      </c>
      <c r="C328" s="30">
        <v>0.2097</v>
      </c>
      <c r="D328" s="30"/>
    </row>
    <row r="329" spans="1:4" x14ac:dyDescent="0.2">
      <c r="A329" s="88" t="s">
        <v>224</v>
      </c>
      <c r="B329" s="30">
        <v>141640.6</v>
      </c>
      <c r="C329" s="30">
        <v>0.11600000000000001</v>
      </c>
      <c r="D329" s="30"/>
    </row>
    <row r="330" spans="1:4" x14ac:dyDescent="0.2">
      <c r="A330" s="88" t="s">
        <v>225</v>
      </c>
      <c r="B330" s="30">
        <v>34023.71</v>
      </c>
      <c r="C330" s="30">
        <v>2.7900000000000001E-2</v>
      </c>
      <c r="D330" s="30"/>
    </row>
    <row r="331" spans="1:4" x14ac:dyDescent="0.2">
      <c r="A331" s="88" t="s">
        <v>226</v>
      </c>
      <c r="B331" s="30">
        <v>138116.09</v>
      </c>
      <c r="C331" s="30">
        <v>0.1132</v>
      </c>
      <c r="D331" s="30"/>
    </row>
    <row r="332" spans="1:4" x14ac:dyDescent="0.2">
      <c r="A332" s="88" t="s">
        <v>227</v>
      </c>
      <c r="B332" s="30">
        <v>3045</v>
      </c>
      <c r="C332" s="30">
        <v>2.5000000000000001E-3</v>
      </c>
      <c r="D332" s="30"/>
    </row>
    <row r="333" spans="1:4" x14ac:dyDescent="0.2">
      <c r="A333" s="88" t="s">
        <v>228</v>
      </c>
      <c r="B333" s="30">
        <v>135847.6</v>
      </c>
      <c r="C333" s="30">
        <v>0.1113</v>
      </c>
      <c r="D333" s="30"/>
    </row>
    <row r="334" spans="1:4" x14ac:dyDescent="0.2">
      <c r="A334" s="88" t="s">
        <v>229</v>
      </c>
      <c r="B334" s="30">
        <v>24925.22</v>
      </c>
      <c r="C334" s="30">
        <v>2.0400000000000001E-2</v>
      </c>
      <c r="D334" s="30"/>
    </row>
    <row r="335" spans="1:4" x14ac:dyDescent="0.2">
      <c r="A335" s="88" t="s">
        <v>230</v>
      </c>
      <c r="B335" s="30">
        <v>540</v>
      </c>
      <c r="C335" s="30">
        <v>4.0000000000000002E-4</v>
      </c>
      <c r="D335" s="30"/>
    </row>
    <row r="336" spans="1:4" x14ac:dyDescent="0.2">
      <c r="A336" s="88" t="s">
        <v>231</v>
      </c>
      <c r="B336" s="30">
        <v>84312.39</v>
      </c>
      <c r="C336" s="30">
        <v>6.9099999999999995E-2</v>
      </c>
      <c r="D336" s="30"/>
    </row>
    <row r="337" spans="1:4" x14ac:dyDescent="0.2">
      <c r="A337" s="88" t="s">
        <v>232</v>
      </c>
      <c r="B337" s="30">
        <v>30131.96</v>
      </c>
      <c r="C337" s="30">
        <v>2.47E-2</v>
      </c>
      <c r="D337" s="30"/>
    </row>
    <row r="338" spans="1:4" x14ac:dyDescent="0.2">
      <c r="A338" s="88" t="s">
        <v>233</v>
      </c>
      <c r="B338" s="30">
        <v>14992.65</v>
      </c>
      <c r="C338" s="30">
        <v>1.23E-2</v>
      </c>
      <c r="D338" s="30"/>
    </row>
    <row r="339" spans="1:4" x14ac:dyDescent="0.2">
      <c r="A339" s="88" t="s">
        <v>234</v>
      </c>
      <c r="B339" s="30">
        <v>191028.85</v>
      </c>
      <c r="C339" s="30">
        <v>0.1565</v>
      </c>
      <c r="D339" s="30"/>
    </row>
    <row r="340" spans="1:4" x14ac:dyDescent="0.2">
      <c r="A340" s="88" t="s">
        <v>235</v>
      </c>
      <c r="B340" s="30">
        <v>1717108</v>
      </c>
      <c r="C340" s="30">
        <v>1.4068000000000001</v>
      </c>
      <c r="D340" s="30"/>
    </row>
    <row r="341" spans="1:4" x14ac:dyDescent="0.2">
      <c r="A341" s="88" t="s">
        <v>236</v>
      </c>
      <c r="B341" s="30">
        <v>26826.080000000002</v>
      </c>
      <c r="C341" s="30">
        <v>2.1999999999999999E-2</v>
      </c>
      <c r="D341" s="30"/>
    </row>
    <row r="342" spans="1:4" x14ac:dyDescent="0.2">
      <c r="A342" s="88" t="s">
        <v>237</v>
      </c>
      <c r="B342" s="30">
        <v>165971</v>
      </c>
      <c r="C342" s="30">
        <v>0.13600000000000001</v>
      </c>
      <c r="D342" s="30"/>
    </row>
    <row r="343" spans="1:4" x14ac:dyDescent="0.2">
      <c r="A343" s="88" t="s">
        <v>238</v>
      </c>
      <c r="B343" s="30">
        <v>308638.59000000003</v>
      </c>
      <c r="C343" s="30">
        <v>0.25290000000000001</v>
      </c>
      <c r="D343" s="30"/>
    </row>
    <row r="344" spans="1:4" x14ac:dyDescent="0.2">
      <c r="A344" s="88" t="s">
        <v>239</v>
      </c>
      <c r="B344" s="30">
        <v>71324.31</v>
      </c>
      <c r="C344" s="30">
        <v>5.8400000000000001E-2</v>
      </c>
      <c r="D344" s="30"/>
    </row>
    <row r="345" spans="1:4" x14ac:dyDescent="0.2">
      <c r="A345" s="88" t="s">
        <v>240</v>
      </c>
      <c r="B345" s="30">
        <v>1020676.42</v>
      </c>
      <c r="C345" s="30">
        <v>0.83620000000000005</v>
      </c>
      <c r="D345" s="30"/>
    </row>
    <row r="346" spans="1:4" x14ac:dyDescent="0.2">
      <c r="A346" s="88" t="s">
        <v>241</v>
      </c>
      <c r="B346" s="30">
        <v>6122.83</v>
      </c>
      <c r="C346" s="30">
        <v>5.0000000000000001E-3</v>
      </c>
      <c r="D346" s="30"/>
    </row>
    <row r="347" spans="1:4" x14ac:dyDescent="0.2">
      <c r="A347" s="88" t="s">
        <v>242</v>
      </c>
      <c r="B347" s="30">
        <v>125771.98</v>
      </c>
      <c r="C347" s="30">
        <v>0.10299999999999999</v>
      </c>
      <c r="D347" s="30"/>
    </row>
    <row r="348" spans="1:4" x14ac:dyDescent="0.2">
      <c r="A348" s="88" t="s">
        <v>243</v>
      </c>
      <c r="B348" s="30">
        <v>1294267.0900000001</v>
      </c>
      <c r="C348" s="30">
        <v>1.0603</v>
      </c>
      <c r="D348" s="30"/>
    </row>
    <row r="349" spans="1:4" x14ac:dyDescent="0.2">
      <c r="A349" s="88" t="s">
        <v>244</v>
      </c>
      <c r="B349" s="30">
        <v>65737.2</v>
      </c>
      <c r="C349" s="30">
        <v>5.3900000000000003E-2</v>
      </c>
      <c r="D349" s="30"/>
    </row>
    <row r="350" spans="1:4" x14ac:dyDescent="0.2">
      <c r="A350" s="88" t="s">
        <v>245</v>
      </c>
      <c r="B350" s="30">
        <v>48720</v>
      </c>
      <c r="C350" s="30">
        <v>3.9899999999999998E-2</v>
      </c>
      <c r="D350" s="30"/>
    </row>
    <row r="351" spans="1:4" x14ac:dyDescent="0.2">
      <c r="A351" s="88" t="s">
        <v>246</v>
      </c>
      <c r="B351" s="30">
        <v>408348.96</v>
      </c>
      <c r="C351" s="30">
        <v>0.33450000000000002</v>
      </c>
      <c r="D351" s="30"/>
    </row>
    <row r="352" spans="1:4" x14ac:dyDescent="0.2">
      <c r="A352" s="88" t="s">
        <v>247</v>
      </c>
      <c r="B352" s="30">
        <v>416713.58</v>
      </c>
      <c r="C352" s="30">
        <v>0.34139999999999998</v>
      </c>
      <c r="D352" s="30"/>
    </row>
    <row r="353" spans="1:4" x14ac:dyDescent="0.2">
      <c r="A353" s="88" t="s">
        <v>248</v>
      </c>
      <c r="B353" s="30">
        <v>223880</v>
      </c>
      <c r="C353" s="30">
        <v>0.18340000000000001</v>
      </c>
      <c r="D353" s="30"/>
    </row>
    <row r="354" spans="1:4" x14ac:dyDescent="0.2">
      <c r="A354" s="88" t="s">
        <v>249</v>
      </c>
      <c r="B354" s="30">
        <v>768929.7</v>
      </c>
      <c r="C354" s="30">
        <v>0.63</v>
      </c>
      <c r="D354" s="30"/>
    </row>
    <row r="355" spans="1:4" x14ac:dyDescent="0.2">
      <c r="A355" s="88" t="s">
        <v>250</v>
      </c>
      <c r="B355" s="30">
        <v>1893455.8</v>
      </c>
      <c r="C355" s="30">
        <v>1.5511999999999999</v>
      </c>
      <c r="D355" s="30"/>
    </row>
    <row r="356" spans="1:4" x14ac:dyDescent="0.2">
      <c r="A356" s="88" t="s">
        <v>251</v>
      </c>
      <c r="B356" s="30">
        <v>2162434.4500000002</v>
      </c>
      <c r="C356" s="30">
        <v>1.7716000000000001</v>
      </c>
      <c r="D356" s="30"/>
    </row>
    <row r="357" spans="1:4" x14ac:dyDescent="0.2">
      <c r="A357" s="88" t="s">
        <v>252</v>
      </c>
      <c r="B357" s="30">
        <v>56091.47</v>
      </c>
      <c r="C357" s="30">
        <v>4.5999999999999999E-2</v>
      </c>
      <c r="D357" s="30"/>
    </row>
    <row r="358" spans="1:4" x14ac:dyDescent="0.2">
      <c r="A358" s="88" t="s">
        <v>253</v>
      </c>
      <c r="B358" s="30">
        <v>42392.25</v>
      </c>
      <c r="C358" s="30">
        <v>3.4700000000000002E-2</v>
      </c>
      <c r="D358" s="30"/>
    </row>
    <row r="359" spans="1:4" x14ac:dyDescent="0.2">
      <c r="A359" s="88" t="s">
        <v>254</v>
      </c>
      <c r="B359" s="30">
        <v>2224.0700000000002</v>
      </c>
      <c r="C359" s="30">
        <v>1.8E-3</v>
      </c>
      <c r="D359" s="30"/>
    </row>
    <row r="360" spans="1:4" x14ac:dyDescent="0.2">
      <c r="A360" s="88" t="s">
        <v>255</v>
      </c>
      <c r="B360" s="30">
        <v>1306407.78</v>
      </c>
      <c r="C360" s="30">
        <v>1.0703</v>
      </c>
      <c r="D360" s="30"/>
    </row>
    <row r="361" spans="1:4" x14ac:dyDescent="0.2">
      <c r="A361" s="88" t="s">
        <v>256</v>
      </c>
      <c r="B361" s="30">
        <v>189072.11</v>
      </c>
      <c r="C361" s="30">
        <v>0.15490000000000001</v>
      </c>
      <c r="D361" s="30"/>
    </row>
    <row r="362" spans="1:4" x14ac:dyDescent="0.2">
      <c r="A362" s="88" t="s">
        <v>257</v>
      </c>
      <c r="B362" s="30">
        <v>28414</v>
      </c>
      <c r="C362" s="30">
        <v>2.3300000000000001E-2</v>
      </c>
      <c r="D362" s="30"/>
    </row>
    <row r="363" spans="1:4" x14ac:dyDescent="0.2">
      <c r="A363" s="88" t="s">
        <v>258</v>
      </c>
      <c r="B363" s="30">
        <v>184289.84</v>
      </c>
      <c r="C363" s="30">
        <v>0.151</v>
      </c>
      <c r="D363" s="30"/>
    </row>
    <row r="364" spans="1:4" x14ac:dyDescent="0.2">
      <c r="A364" s="88" t="s">
        <v>259</v>
      </c>
      <c r="B364" s="30">
        <v>182064.17</v>
      </c>
      <c r="C364" s="30">
        <v>0.1492</v>
      </c>
      <c r="D364" s="30"/>
    </row>
    <row r="365" spans="1:4" x14ac:dyDescent="0.2">
      <c r="A365" s="88" t="s">
        <v>260</v>
      </c>
      <c r="B365" s="30">
        <v>1765687.41</v>
      </c>
      <c r="C365" s="30">
        <v>1.4466000000000001</v>
      </c>
      <c r="D365" s="30"/>
    </row>
    <row r="366" spans="1:4" x14ac:dyDescent="0.2">
      <c r="A366" s="88" t="s">
        <v>261</v>
      </c>
      <c r="B366" s="30">
        <v>476291.34</v>
      </c>
      <c r="C366" s="30">
        <v>0.39019999999999999</v>
      </c>
      <c r="D366" s="30"/>
    </row>
    <row r="367" spans="1:4" x14ac:dyDescent="0.2">
      <c r="A367" s="88" t="s">
        <v>262</v>
      </c>
      <c r="B367" s="30">
        <v>78432.81</v>
      </c>
      <c r="C367" s="30">
        <v>6.4299999999999996E-2</v>
      </c>
      <c r="D367" s="30"/>
    </row>
    <row r="368" spans="1:4" x14ac:dyDescent="0.2">
      <c r="A368" s="88" t="s">
        <v>263</v>
      </c>
      <c r="B368" s="30">
        <v>266950.23</v>
      </c>
      <c r="C368" s="30">
        <v>0.21870000000000001</v>
      </c>
      <c r="D368" s="30"/>
    </row>
    <row r="369" spans="1:4" x14ac:dyDescent="0.2">
      <c r="A369" s="88" t="s">
        <v>264</v>
      </c>
      <c r="B369" s="30">
        <v>99692</v>
      </c>
      <c r="C369" s="30">
        <v>8.1699999999999995E-2</v>
      </c>
      <c r="D369" s="30"/>
    </row>
    <row r="370" spans="1:4" x14ac:dyDescent="0.2">
      <c r="A370" s="88" t="s">
        <v>265</v>
      </c>
      <c r="B370" s="30">
        <v>153536.82999999999</v>
      </c>
      <c r="C370" s="30">
        <v>0.1258</v>
      </c>
      <c r="D370" s="30"/>
    </row>
    <row r="371" spans="1:4" x14ac:dyDescent="0.2">
      <c r="A371" s="88" t="s">
        <v>266</v>
      </c>
      <c r="B371" s="30">
        <v>278592.95</v>
      </c>
      <c r="C371" s="30">
        <v>0.22819999999999999</v>
      </c>
      <c r="D371" s="30"/>
    </row>
    <row r="372" spans="1:4" x14ac:dyDescent="0.2">
      <c r="A372" s="88" t="s">
        <v>267</v>
      </c>
      <c r="B372" s="30">
        <v>133235.99</v>
      </c>
      <c r="C372" s="30">
        <v>0.10920000000000001</v>
      </c>
      <c r="D372" s="30"/>
    </row>
    <row r="373" spans="1:4" x14ac:dyDescent="0.2">
      <c r="A373" s="88" t="s">
        <v>268</v>
      </c>
      <c r="B373" s="30">
        <v>23913.05</v>
      </c>
      <c r="C373" s="30">
        <v>1.9599999999999999E-2</v>
      </c>
      <c r="D373" s="30"/>
    </row>
    <row r="374" spans="1:4" x14ac:dyDescent="0.2">
      <c r="A374" s="88" t="s">
        <v>269</v>
      </c>
      <c r="B374" s="30">
        <v>10707.63</v>
      </c>
      <c r="C374" s="30">
        <v>8.8000000000000005E-3</v>
      </c>
      <c r="D374" s="30"/>
    </row>
    <row r="375" spans="1:4" x14ac:dyDescent="0.2">
      <c r="A375" s="88" t="s">
        <v>270</v>
      </c>
      <c r="B375" s="30">
        <v>48975.199999999997</v>
      </c>
      <c r="C375" s="30">
        <v>4.0099999999999997E-2</v>
      </c>
      <c r="D375" s="30"/>
    </row>
    <row r="376" spans="1:4" x14ac:dyDescent="0.2">
      <c r="A376" s="88" t="s">
        <v>271</v>
      </c>
      <c r="B376" s="30">
        <v>1527854.72</v>
      </c>
      <c r="C376" s="30">
        <v>1.2517</v>
      </c>
      <c r="D376" s="30"/>
    </row>
    <row r="377" spans="1:4" x14ac:dyDescent="0.2">
      <c r="A377" s="88" t="s">
        <v>272</v>
      </c>
      <c r="B377" s="30">
        <v>61863.040000000001</v>
      </c>
      <c r="C377" s="30">
        <v>5.0700000000000002E-2</v>
      </c>
      <c r="D377" s="30"/>
    </row>
    <row r="378" spans="1:4" x14ac:dyDescent="0.2">
      <c r="A378" s="88" t="s">
        <v>273</v>
      </c>
      <c r="B378" s="30">
        <v>134696.01999999999</v>
      </c>
      <c r="C378" s="30">
        <v>0.1104</v>
      </c>
      <c r="D378" s="30"/>
    </row>
    <row r="379" spans="1:4" x14ac:dyDescent="0.2">
      <c r="A379" s="88" t="s">
        <v>274</v>
      </c>
      <c r="B379" s="30">
        <v>214142.21</v>
      </c>
      <c r="C379" s="30">
        <v>0.1754</v>
      </c>
      <c r="D379" s="30"/>
    </row>
    <row r="380" spans="1:4" x14ac:dyDescent="0.2">
      <c r="A380" s="88" t="s">
        <v>275</v>
      </c>
      <c r="B380" s="30">
        <v>1948270.32</v>
      </c>
      <c r="C380" s="30">
        <v>1.5961000000000001</v>
      </c>
      <c r="D380" s="30"/>
    </row>
    <row r="381" spans="1:4" x14ac:dyDescent="0.2">
      <c r="A381" s="88" t="s">
        <v>276</v>
      </c>
      <c r="B381" s="30">
        <v>1091616</v>
      </c>
      <c r="C381" s="30">
        <v>0.89429999999999998</v>
      </c>
      <c r="D381" s="30"/>
    </row>
    <row r="382" spans="1:4" x14ac:dyDescent="0.2">
      <c r="A382" s="88" t="s">
        <v>277</v>
      </c>
      <c r="B382" s="30">
        <v>480696.5</v>
      </c>
      <c r="C382" s="30">
        <v>0.39379999999999998</v>
      </c>
      <c r="D382" s="30"/>
    </row>
    <row r="383" spans="1:4" x14ac:dyDescent="0.2">
      <c r="A383" s="88" t="s">
        <v>278</v>
      </c>
      <c r="B383" s="30">
        <v>95000</v>
      </c>
      <c r="C383" s="30">
        <v>7.7799999999999994E-2</v>
      </c>
      <c r="D383" s="30"/>
    </row>
    <row r="384" spans="1:4" x14ac:dyDescent="0.2">
      <c r="A384" s="88" t="s">
        <v>279</v>
      </c>
      <c r="B384" s="30">
        <v>922763</v>
      </c>
      <c r="C384" s="30">
        <v>0.75600000000000001</v>
      </c>
      <c r="D384" s="30"/>
    </row>
    <row r="385" spans="1:6" x14ac:dyDescent="0.2">
      <c r="A385" s="88" t="s">
        <v>280</v>
      </c>
      <c r="B385" s="30">
        <v>-10.88</v>
      </c>
      <c r="C385" s="30">
        <v>0</v>
      </c>
      <c r="D385" s="30"/>
    </row>
    <row r="386" spans="1:6" x14ac:dyDescent="0.2">
      <c r="A386" s="88" t="s">
        <v>281</v>
      </c>
      <c r="B386" s="30">
        <v>258100</v>
      </c>
      <c r="C386" s="30">
        <v>0.21149999999999999</v>
      </c>
      <c r="D386" s="30"/>
    </row>
    <row r="387" spans="1:6" x14ac:dyDescent="0.2">
      <c r="A387" s="31"/>
      <c r="B387" s="32"/>
      <c r="C387" s="32"/>
      <c r="D387" s="32">
        <v>0</v>
      </c>
    </row>
    <row r="388" spans="1:6" ht="15.75" customHeight="1" x14ac:dyDescent="0.2">
      <c r="B388" s="56">
        <f>SUM(B299:B386)</f>
        <v>122060854.67999998</v>
      </c>
      <c r="C388" s="56">
        <f>SUM(C299:C386)</f>
        <v>100.00019999999998</v>
      </c>
      <c r="D388" s="26"/>
    </row>
    <row r="391" spans="1:6" x14ac:dyDescent="0.2">
      <c r="A391" s="19" t="s">
        <v>282</v>
      </c>
    </row>
    <row r="393" spans="1:6" ht="28.5" customHeight="1" x14ac:dyDescent="0.2">
      <c r="A393" s="58" t="s">
        <v>283</v>
      </c>
      <c r="B393" s="59" t="s">
        <v>47</v>
      </c>
      <c r="C393" s="87" t="s">
        <v>48</v>
      </c>
      <c r="D393" s="87" t="s">
        <v>284</v>
      </c>
      <c r="E393" s="92" t="s">
        <v>9</v>
      </c>
      <c r="F393" s="59" t="s">
        <v>155</v>
      </c>
    </row>
    <row r="394" spans="1:6" ht="14.25" customHeight="1" x14ac:dyDescent="0.2">
      <c r="A394" s="72"/>
      <c r="B394" s="28"/>
      <c r="C394" s="28"/>
      <c r="D394" s="28">
        <v>0</v>
      </c>
      <c r="E394" s="28">
        <v>0</v>
      </c>
      <c r="F394" s="93">
        <v>0</v>
      </c>
    </row>
    <row r="395" spans="1:6" ht="14.25" customHeight="1" x14ac:dyDescent="0.2">
      <c r="A395" s="94" t="s">
        <v>285</v>
      </c>
      <c r="B395" s="30">
        <v>-104914830.43000001</v>
      </c>
      <c r="C395" s="30">
        <v>-104914830.43000001</v>
      </c>
      <c r="D395" s="30">
        <v>0</v>
      </c>
      <c r="E395" s="30">
        <v>0</v>
      </c>
      <c r="F395" s="41">
        <v>0</v>
      </c>
    </row>
    <row r="396" spans="1:6" ht="14.25" customHeight="1" x14ac:dyDescent="0.2">
      <c r="A396" s="94" t="s">
        <v>286</v>
      </c>
      <c r="B396" s="30">
        <v>173985</v>
      </c>
      <c r="C396" s="30">
        <v>173985</v>
      </c>
      <c r="D396" s="30">
        <v>0</v>
      </c>
      <c r="E396" s="30">
        <v>0</v>
      </c>
      <c r="F396" s="41">
        <v>0</v>
      </c>
    </row>
    <row r="397" spans="1:6" ht="14.25" customHeight="1" x14ac:dyDescent="0.2">
      <c r="A397" s="94" t="s">
        <v>287</v>
      </c>
      <c r="B397" s="30">
        <v>-6142257.1200000001</v>
      </c>
      <c r="C397" s="30">
        <v>-11511493.24</v>
      </c>
      <c r="D397" s="30">
        <v>-5369236.1200000001</v>
      </c>
      <c r="E397" s="30">
        <v>0</v>
      </c>
      <c r="F397" s="41">
        <v>0</v>
      </c>
    </row>
    <row r="398" spans="1:6" ht="14.25" customHeight="1" x14ac:dyDescent="0.2">
      <c r="A398" s="94" t="s">
        <v>288</v>
      </c>
      <c r="B398" s="30">
        <v>-9840721.9800000004</v>
      </c>
      <c r="C398" s="30">
        <v>-6998773.1299999999</v>
      </c>
      <c r="D398" s="30">
        <v>2841948.85</v>
      </c>
      <c r="E398" s="30">
        <v>0</v>
      </c>
      <c r="F398" s="41">
        <v>0</v>
      </c>
    </row>
    <row r="399" spans="1:6" ht="14.25" customHeight="1" x14ac:dyDescent="0.2">
      <c r="A399" s="94" t="s">
        <v>289</v>
      </c>
      <c r="B399" s="30">
        <v>-5839965.8399999999</v>
      </c>
      <c r="C399" s="30">
        <v>0</v>
      </c>
      <c r="D399" s="30">
        <v>5839965.8399999999</v>
      </c>
      <c r="E399" s="30">
        <v>0</v>
      </c>
      <c r="F399" s="41">
        <v>0</v>
      </c>
    </row>
    <row r="400" spans="1:6" ht="14.25" customHeight="1" x14ac:dyDescent="0.2">
      <c r="A400" s="94" t="s">
        <v>290</v>
      </c>
      <c r="B400" s="30">
        <v>-5226657.01</v>
      </c>
      <c r="C400" s="30">
        <v>-5226657.01</v>
      </c>
      <c r="D400" s="30">
        <v>0</v>
      </c>
      <c r="E400" s="30">
        <v>0</v>
      </c>
      <c r="F400" s="41">
        <v>0</v>
      </c>
    </row>
    <row r="401" spans="1:6" ht="14.25" customHeight="1" x14ac:dyDescent="0.2">
      <c r="A401" s="94" t="s">
        <v>291</v>
      </c>
      <c r="B401" s="30">
        <v>-27094230.73</v>
      </c>
      <c r="C401" s="30">
        <v>-27094230.73</v>
      </c>
      <c r="D401" s="30">
        <v>0</v>
      </c>
      <c r="E401" s="30">
        <v>0</v>
      </c>
      <c r="F401" s="41">
        <v>0</v>
      </c>
    </row>
    <row r="402" spans="1:6" ht="14.25" customHeight="1" x14ac:dyDescent="0.2">
      <c r="A402" s="94" t="s">
        <v>292</v>
      </c>
      <c r="B402" s="30">
        <v>-2997346.61</v>
      </c>
      <c r="C402" s="30">
        <v>-2997346.61</v>
      </c>
      <c r="D402" s="30">
        <v>0</v>
      </c>
      <c r="E402" s="30">
        <v>0</v>
      </c>
      <c r="F402" s="41">
        <v>0</v>
      </c>
    </row>
    <row r="403" spans="1:6" ht="14.25" customHeight="1" x14ac:dyDescent="0.2">
      <c r="A403" s="94" t="s">
        <v>293</v>
      </c>
      <c r="B403" s="30">
        <v>-6906996.1399999997</v>
      </c>
      <c r="C403" s="30">
        <v>-16747718.119999999</v>
      </c>
      <c r="D403" s="30">
        <v>-9840721.9800000004</v>
      </c>
      <c r="E403" s="30">
        <v>0</v>
      </c>
      <c r="F403" s="41">
        <v>0</v>
      </c>
    </row>
    <row r="404" spans="1:6" ht="14.25" customHeight="1" x14ac:dyDescent="0.2">
      <c r="A404" s="94" t="s">
        <v>294</v>
      </c>
      <c r="B404" s="30">
        <v>-7027821.8300000001</v>
      </c>
      <c r="C404" s="30">
        <v>-12867787.67</v>
      </c>
      <c r="D404" s="30">
        <v>-5839965.8399999999</v>
      </c>
      <c r="E404" s="30">
        <v>0</v>
      </c>
      <c r="F404" s="41">
        <v>0</v>
      </c>
    </row>
    <row r="405" spans="1:6" ht="14.25" customHeight="1" x14ac:dyDescent="0.2">
      <c r="A405" s="94" t="s">
        <v>295</v>
      </c>
      <c r="B405" s="30">
        <v>-500000</v>
      </c>
      <c r="C405" s="30">
        <v>-500000</v>
      </c>
      <c r="D405" s="30">
        <v>0</v>
      </c>
      <c r="E405" s="30">
        <v>0</v>
      </c>
      <c r="F405" s="41">
        <v>0</v>
      </c>
    </row>
    <row r="406" spans="1:6" ht="14.25" customHeight="1" x14ac:dyDescent="0.2">
      <c r="A406" s="94" t="s">
        <v>296</v>
      </c>
      <c r="B406" s="30">
        <v>-3521649.91</v>
      </c>
      <c r="C406" s="30">
        <v>-3521649.91</v>
      </c>
      <c r="D406" s="30">
        <v>0</v>
      </c>
      <c r="E406" s="30">
        <v>0</v>
      </c>
      <c r="F406" s="41">
        <v>0</v>
      </c>
    </row>
    <row r="407" spans="1:6" ht="14.25" customHeight="1" x14ac:dyDescent="0.2">
      <c r="A407" s="94" t="s">
        <v>297</v>
      </c>
      <c r="B407" s="30">
        <v>-52155912.68</v>
      </c>
      <c r="C407" s="30">
        <v>-52155912.68</v>
      </c>
      <c r="D407" s="30">
        <v>0</v>
      </c>
      <c r="E407" s="30">
        <v>0</v>
      </c>
      <c r="F407" s="41">
        <v>0</v>
      </c>
    </row>
    <row r="408" spans="1:6" ht="14.25" customHeight="1" x14ac:dyDescent="0.2">
      <c r="A408" s="94" t="s">
        <v>298</v>
      </c>
      <c r="B408" s="30">
        <v>-28980706</v>
      </c>
      <c r="C408" s="30">
        <v>-28980706</v>
      </c>
      <c r="D408" s="30">
        <v>0</v>
      </c>
      <c r="E408" s="30">
        <v>0</v>
      </c>
      <c r="F408" s="41">
        <v>0</v>
      </c>
    </row>
    <row r="409" spans="1:6" ht="14.25" customHeight="1" x14ac:dyDescent="0.2">
      <c r="A409" s="94" t="s">
        <v>299</v>
      </c>
      <c r="B409" s="30">
        <v>-22858414.199999999</v>
      </c>
      <c r="C409" s="30">
        <v>-22858414.199999999</v>
      </c>
      <c r="D409" s="30">
        <v>0</v>
      </c>
      <c r="E409" s="30">
        <v>0</v>
      </c>
      <c r="F409" s="41">
        <v>0</v>
      </c>
    </row>
    <row r="410" spans="1:6" ht="14.25" customHeight="1" x14ac:dyDescent="0.2">
      <c r="A410" s="40"/>
      <c r="B410" s="30"/>
      <c r="C410" s="30"/>
      <c r="D410" s="30"/>
      <c r="E410" s="30"/>
      <c r="F410" s="41"/>
    </row>
    <row r="411" spans="1:6" x14ac:dyDescent="0.2">
      <c r="A411" s="42"/>
      <c r="B411" s="32"/>
      <c r="C411" s="32"/>
      <c r="D411" s="32"/>
      <c r="E411" s="32"/>
      <c r="F411" s="44"/>
    </row>
    <row r="412" spans="1:6" ht="19.5" customHeight="1" x14ac:dyDescent="0.2">
      <c r="B412" s="56">
        <f>SUM(B395:B409)</f>
        <v>-283833525.48000002</v>
      </c>
      <c r="C412" s="56">
        <f>SUM(C395:C409)</f>
        <v>-296201534.72999996</v>
      </c>
      <c r="D412" s="56">
        <f>SUM(D395:D409)</f>
        <v>-12368009.25</v>
      </c>
      <c r="E412" s="95"/>
      <c r="F412" s="96"/>
    </row>
    <row r="416" spans="1:6" ht="27" customHeight="1" x14ac:dyDescent="0.2">
      <c r="A416" s="90" t="s">
        <v>300</v>
      </c>
      <c r="B416" s="91" t="s">
        <v>47</v>
      </c>
      <c r="C416" s="26" t="s">
        <v>48</v>
      </c>
      <c r="D416" s="26" t="s">
        <v>284</v>
      </c>
      <c r="E416" s="97" t="s">
        <v>155</v>
      </c>
    </row>
    <row r="417" spans="1:5" x14ac:dyDescent="0.2">
      <c r="A417" s="72"/>
      <c r="B417" s="28"/>
      <c r="C417" s="28"/>
      <c r="D417" s="28"/>
      <c r="E417" s="28"/>
    </row>
    <row r="418" spans="1:5" x14ac:dyDescent="0.2">
      <c r="A418" s="94" t="s">
        <v>301</v>
      </c>
      <c r="B418" s="30">
        <v>15659375.25</v>
      </c>
      <c r="C418" s="30">
        <v>-8121617.4500000002</v>
      </c>
      <c r="D418" s="30">
        <v>-23780992.699999999</v>
      </c>
      <c r="E418" s="30"/>
    </row>
    <row r="419" spans="1:5" x14ac:dyDescent="0.2">
      <c r="A419" s="94" t="s">
        <v>302</v>
      </c>
      <c r="B419" s="30">
        <v>-19913388.579999998</v>
      </c>
      <c r="C419" s="30">
        <v>-19913388.579999998</v>
      </c>
      <c r="D419" s="30">
        <v>0</v>
      </c>
      <c r="E419" s="30"/>
    </row>
    <row r="420" spans="1:5" x14ac:dyDescent="0.2">
      <c r="A420" s="94" t="s">
        <v>303</v>
      </c>
      <c r="B420" s="30">
        <v>-2233802.21</v>
      </c>
      <c r="C420" s="30">
        <v>-2233802.21</v>
      </c>
      <c r="D420" s="30">
        <v>0</v>
      </c>
      <c r="E420" s="30"/>
    </row>
    <row r="421" spans="1:5" x14ac:dyDescent="0.2">
      <c r="A421" s="94" t="s">
        <v>304</v>
      </c>
      <c r="B421" s="30">
        <v>4766326.42</v>
      </c>
      <c r="C421" s="30">
        <v>4766326.42</v>
      </c>
      <c r="D421" s="30">
        <v>0</v>
      </c>
      <c r="E421" s="30"/>
    </row>
    <row r="422" spans="1:5" x14ac:dyDescent="0.2">
      <c r="A422" s="94" t="s">
        <v>305</v>
      </c>
      <c r="B422" s="30">
        <v>8049170.25</v>
      </c>
      <c r="C422" s="30">
        <v>8049170.25</v>
      </c>
      <c r="D422" s="30">
        <v>0</v>
      </c>
      <c r="E422" s="30"/>
    </row>
    <row r="423" spans="1:5" x14ac:dyDescent="0.2">
      <c r="A423" s="94" t="s">
        <v>306</v>
      </c>
      <c r="B423" s="30">
        <v>-8619723.4700000007</v>
      </c>
      <c r="C423" s="30">
        <v>-8619723.4700000007</v>
      </c>
      <c r="D423" s="30">
        <v>0</v>
      </c>
      <c r="E423" s="30"/>
    </row>
    <row r="424" spans="1:5" x14ac:dyDescent="0.2">
      <c r="A424" s="94" t="s">
        <v>307</v>
      </c>
      <c r="B424" s="30">
        <v>8518329.8399999999</v>
      </c>
      <c r="C424" s="30">
        <v>8518329.8399999999</v>
      </c>
      <c r="D424" s="30">
        <v>0</v>
      </c>
      <c r="E424" s="30"/>
    </row>
    <row r="425" spans="1:5" x14ac:dyDescent="0.2">
      <c r="A425" s="94" t="s">
        <v>308</v>
      </c>
      <c r="B425" s="30">
        <v>2579950.7999999998</v>
      </c>
      <c r="C425" s="30">
        <v>2579950.7999999998</v>
      </c>
      <c r="D425" s="30">
        <v>0</v>
      </c>
      <c r="E425" s="30"/>
    </row>
    <row r="426" spans="1:5" x14ac:dyDescent="0.2">
      <c r="A426" s="94" t="s">
        <v>309</v>
      </c>
      <c r="B426" s="30">
        <v>14051077.449999999</v>
      </c>
      <c r="C426" s="30">
        <v>14051077.449999999</v>
      </c>
      <c r="D426" s="30">
        <v>0</v>
      </c>
      <c r="E426" s="30"/>
    </row>
    <row r="427" spans="1:5" x14ac:dyDescent="0.2">
      <c r="A427" s="94" t="s">
        <v>310</v>
      </c>
      <c r="B427" s="30">
        <v>17556072.039999999</v>
      </c>
      <c r="C427" s="30">
        <v>17556072.039999999</v>
      </c>
      <c r="D427" s="30">
        <v>0</v>
      </c>
      <c r="E427" s="30"/>
    </row>
    <row r="428" spans="1:5" x14ac:dyDescent="0.2">
      <c r="A428" s="94" t="s">
        <v>311</v>
      </c>
      <c r="B428" s="30">
        <v>12026166.4</v>
      </c>
      <c r="C428" s="30">
        <v>12026166.4</v>
      </c>
      <c r="D428" s="30">
        <v>0</v>
      </c>
      <c r="E428" s="30"/>
    </row>
    <row r="429" spans="1:5" x14ac:dyDescent="0.2">
      <c r="A429" s="94" t="s">
        <v>312</v>
      </c>
      <c r="B429" s="30">
        <v>29701167.77</v>
      </c>
      <c r="C429" s="30">
        <v>29701167.77</v>
      </c>
      <c r="D429" s="30">
        <v>0</v>
      </c>
      <c r="E429" s="30"/>
    </row>
    <row r="430" spans="1:5" x14ac:dyDescent="0.2">
      <c r="A430" s="94" t="s">
        <v>313</v>
      </c>
      <c r="B430" s="30">
        <v>25158968.280000001</v>
      </c>
      <c r="C430" s="30">
        <v>25158968.280000001</v>
      </c>
      <c r="D430" s="30">
        <v>0</v>
      </c>
      <c r="E430" s="30"/>
    </row>
    <row r="431" spans="1:5" x14ac:dyDescent="0.2">
      <c r="A431" s="94" t="s">
        <v>314</v>
      </c>
      <c r="B431" s="30">
        <v>26443605.09</v>
      </c>
      <c r="C431" s="30">
        <v>31059062.879999999</v>
      </c>
      <c r="D431" s="30">
        <v>4615457.79</v>
      </c>
      <c r="E431" s="30"/>
    </row>
    <row r="432" spans="1:5" x14ac:dyDescent="0.2">
      <c r="A432" s="94" t="s">
        <v>315</v>
      </c>
      <c r="B432" s="30">
        <v>45270828.759999998</v>
      </c>
      <c r="C432" s="30">
        <v>47356967.68</v>
      </c>
      <c r="D432" s="30">
        <v>2086138.92</v>
      </c>
      <c r="E432" s="30"/>
    </row>
    <row r="433" spans="1:5" x14ac:dyDescent="0.2">
      <c r="A433" s="94" t="s">
        <v>316</v>
      </c>
      <c r="B433" s="30">
        <v>48176393.979999997</v>
      </c>
      <c r="C433" s="30">
        <v>53638443.210000001</v>
      </c>
      <c r="D433" s="30">
        <v>5462049.2300000004</v>
      </c>
      <c r="E433" s="30"/>
    </row>
    <row r="434" spans="1:5" x14ac:dyDescent="0.2">
      <c r="A434" s="94" t="s">
        <v>317</v>
      </c>
      <c r="B434" s="30">
        <v>0</v>
      </c>
      <c r="C434" s="30">
        <v>33630526.509999998</v>
      </c>
      <c r="D434" s="30">
        <v>33630526.509999998</v>
      </c>
      <c r="E434" s="30"/>
    </row>
    <row r="435" spans="1:5" x14ac:dyDescent="0.2">
      <c r="A435" s="94" t="s">
        <v>318</v>
      </c>
      <c r="B435" s="30">
        <v>-66814428.520000003</v>
      </c>
      <c r="C435" s="30">
        <v>-66827471.560000002</v>
      </c>
      <c r="D435" s="30">
        <v>-13043.04</v>
      </c>
      <c r="E435" s="30"/>
    </row>
    <row r="436" spans="1:5" x14ac:dyDescent="0.2">
      <c r="A436" s="94" t="s">
        <v>319</v>
      </c>
      <c r="B436" s="30">
        <v>-42628572.329999998</v>
      </c>
      <c r="C436" s="30">
        <v>-57585043.140000001</v>
      </c>
      <c r="D436" s="30">
        <v>-14956470.810000001</v>
      </c>
      <c r="E436" s="30"/>
    </row>
    <row r="437" spans="1:5" x14ac:dyDescent="0.2">
      <c r="A437" s="94" t="s">
        <v>320</v>
      </c>
      <c r="B437" s="30">
        <v>-108349740.02</v>
      </c>
      <c r="C437" s="30">
        <v>-115408617.45</v>
      </c>
      <c r="D437" s="30">
        <v>-7058877.4299999997</v>
      </c>
      <c r="E437" s="30"/>
    </row>
    <row r="438" spans="1:5" x14ac:dyDescent="0.2">
      <c r="A438" s="94" t="s">
        <v>321</v>
      </c>
      <c r="B438" s="30">
        <v>-44205988.310000002</v>
      </c>
      <c r="C438" s="30">
        <v>-51617095.43</v>
      </c>
      <c r="D438" s="30">
        <v>-7411107.1200000001</v>
      </c>
      <c r="E438" s="30"/>
    </row>
    <row r="439" spans="1:5" x14ac:dyDescent="0.2">
      <c r="A439" s="94" t="s">
        <v>322</v>
      </c>
      <c r="B439" s="30">
        <v>0</v>
      </c>
      <c r="C439" s="30">
        <v>-10400</v>
      </c>
      <c r="D439" s="30">
        <v>-10400</v>
      </c>
      <c r="E439" s="30"/>
    </row>
    <row r="440" spans="1:5" x14ac:dyDescent="0.2">
      <c r="A440" s="94" t="s">
        <v>323</v>
      </c>
      <c r="B440" s="30">
        <v>-398172.78</v>
      </c>
      <c r="C440" s="30">
        <v>-398172.78</v>
      </c>
      <c r="D440" s="30">
        <v>0</v>
      </c>
      <c r="E440" s="30"/>
    </row>
    <row r="441" spans="1:5" x14ac:dyDescent="0.2">
      <c r="A441" s="94" t="s">
        <v>324</v>
      </c>
      <c r="B441" s="30">
        <v>-897100.65</v>
      </c>
      <c r="C441" s="30">
        <v>-897100.65</v>
      </c>
      <c r="D441" s="30">
        <v>0</v>
      </c>
      <c r="E441" s="30"/>
    </row>
    <row r="442" spans="1:5" x14ac:dyDescent="0.2">
      <c r="A442" s="29"/>
      <c r="B442" s="30"/>
      <c r="C442" s="30"/>
      <c r="D442" s="30"/>
      <c r="E442" s="30"/>
    </row>
    <row r="443" spans="1:5" x14ac:dyDescent="0.2">
      <c r="A443" s="31"/>
      <c r="B443" s="32"/>
      <c r="C443" s="32"/>
      <c r="D443" s="32"/>
      <c r="E443" s="32"/>
    </row>
    <row r="444" spans="1:5" ht="20.25" customHeight="1" x14ac:dyDescent="0.2">
      <c r="B444" s="56">
        <f>SUM(B418:B441)</f>
        <v>-36103484.540000014</v>
      </c>
      <c r="C444" s="56">
        <f>SUM(C418:C441)</f>
        <v>-43540203.190000013</v>
      </c>
      <c r="D444" s="56">
        <f>SUM(D418:D441)</f>
        <v>-7436718.6500000032</v>
      </c>
      <c r="E444" s="98"/>
    </row>
    <row r="447" spans="1:5" x14ac:dyDescent="0.2">
      <c r="A447" s="19" t="s">
        <v>325</v>
      </c>
    </row>
    <row r="449" spans="1:4" ht="30.75" customHeight="1" x14ac:dyDescent="0.2">
      <c r="A449" s="90" t="s">
        <v>326</v>
      </c>
      <c r="B449" s="91" t="s">
        <v>47</v>
      </c>
      <c r="C449" s="26" t="s">
        <v>48</v>
      </c>
      <c r="D449" s="26" t="s">
        <v>49</v>
      </c>
    </row>
    <row r="450" spans="1:4" x14ac:dyDescent="0.2">
      <c r="A450" s="72"/>
      <c r="B450" s="28"/>
      <c r="C450" s="28"/>
      <c r="D450" s="28"/>
    </row>
    <row r="451" spans="1:4" x14ac:dyDescent="0.2">
      <c r="A451" s="94" t="s">
        <v>327</v>
      </c>
      <c r="B451" s="30">
        <v>0</v>
      </c>
      <c r="C451" s="30">
        <v>29898.74</v>
      </c>
      <c r="D451" s="30">
        <v>29898.74</v>
      </c>
    </row>
    <row r="452" spans="1:4" x14ac:dyDescent="0.2">
      <c r="A452" s="94" t="s">
        <v>328</v>
      </c>
      <c r="B452" s="30">
        <v>1919109.28</v>
      </c>
      <c r="C452" s="30">
        <v>43631.62</v>
      </c>
      <c r="D452" s="30">
        <v>-1875477.66</v>
      </c>
    </row>
    <row r="453" spans="1:4" x14ac:dyDescent="0.2">
      <c r="A453" s="94" t="s">
        <v>329</v>
      </c>
      <c r="B453" s="30">
        <v>663926.64</v>
      </c>
      <c r="C453" s="30">
        <v>1560849.03</v>
      </c>
      <c r="D453" s="30">
        <v>896922.39</v>
      </c>
    </row>
    <row r="454" spans="1:4" x14ac:dyDescent="0.2">
      <c r="A454" s="94" t="s">
        <v>330</v>
      </c>
      <c r="B454" s="30">
        <v>684904.55</v>
      </c>
      <c r="C454" s="30">
        <v>219621.56</v>
      </c>
      <c r="D454" s="30">
        <v>-465282.99</v>
      </c>
    </row>
    <row r="455" spans="1:4" x14ac:dyDescent="0.2">
      <c r="A455" s="94" t="s">
        <v>331</v>
      </c>
      <c r="B455" s="30">
        <v>25980.12</v>
      </c>
      <c r="C455" s="30">
        <v>25982.080000000002</v>
      </c>
      <c r="D455" s="30">
        <v>1.96</v>
      </c>
    </row>
    <row r="456" spans="1:4" x14ac:dyDescent="0.2">
      <c r="A456" s="94" t="s">
        <v>332</v>
      </c>
      <c r="B456" s="30">
        <v>326524.65999999997</v>
      </c>
      <c r="C456" s="30">
        <v>4496.42</v>
      </c>
      <c r="D456" s="30">
        <v>-322028.24</v>
      </c>
    </row>
    <row r="457" spans="1:4" x14ac:dyDescent="0.2">
      <c r="A457" s="94" t="s">
        <v>333</v>
      </c>
      <c r="B457" s="30">
        <v>1214325.8799999999</v>
      </c>
      <c r="C457" s="30">
        <v>296797.33</v>
      </c>
      <c r="D457" s="30">
        <v>-917528.55</v>
      </c>
    </row>
    <row r="458" spans="1:4" x14ac:dyDescent="0.2">
      <c r="A458" s="94" t="s">
        <v>334</v>
      </c>
      <c r="B458" s="30">
        <v>2926162.72</v>
      </c>
      <c r="C458" s="30">
        <v>2216641.6800000002</v>
      </c>
      <c r="D458" s="30">
        <v>-709521.04</v>
      </c>
    </row>
    <row r="459" spans="1:4" x14ac:dyDescent="0.2">
      <c r="A459" s="94" t="s">
        <v>335</v>
      </c>
      <c r="B459" s="30">
        <v>6604331.4199999999</v>
      </c>
      <c r="C459" s="30">
        <v>8247986.6299999999</v>
      </c>
      <c r="D459" s="30">
        <v>1643655.21</v>
      </c>
    </row>
    <row r="460" spans="1:4" x14ac:dyDescent="0.2">
      <c r="A460" s="94" t="s">
        <v>336</v>
      </c>
      <c r="B460" s="30">
        <v>18506.75</v>
      </c>
      <c r="C460" s="30">
        <v>76428.14</v>
      </c>
      <c r="D460" s="30">
        <v>57921.39</v>
      </c>
    </row>
    <row r="461" spans="1:4" x14ac:dyDescent="0.2">
      <c r="A461" s="94" t="s">
        <v>337</v>
      </c>
      <c r="B461" s="30">
        <v>532.28</v>
      </c>
      <c r="C461" s="30">
        <v>17242.53</v>
      </c>
      <c r="D461" s="30">
        <v>16710.25</v>
      </c>
    </row>
    <row r="462" spans="1:4" x14ac:dyDescent="0.2">
      <c r="A462" s="94" t="s">
        <v>338</v>
      </c>
      <c r="B462" s="30">
        <v>199258.72</v>
      </c>
      <c r="C462" s="30">
        <v>199273.91</v>
      </c>
      <c r="D462" s="30">
        <v>15.19</v>
      </c>
    </row>
    <row r="463" spans="1:4" x14ac:dyDescent="0.2">
      <c r="A463" s="94" t="s">
        <v>339</v>
      </c>
      <c r="B463" s="30">
        <v>390889.02</v>
      </c>
      <c r="C463" s="30">
        <v>311205.49</v>
      </c>
      <c r="D463" s="30">
        <v>-79683.53</v>
      </c>
    </row>
    <row r="464" spans="1:4" x14ac:dyDescent="0.2">
      <c r="A464" s="94" t="s">
        <v>340</v>
      </c>
      <c r="B464" s="30">
        <v>11859.19</v>
      </c>
      <c r="C464" s="30">
        <v>11859.19</v>
      </c>
      <c r="D464" s="30">
        <v>0</v>
      </c>
    </row>
    <row r="465" spans="1:4" x14ac:dyDescent="0.2">
      <c r="A465" s="94" t="s">
        <v>341</v>
      </c>
      <c r="B465" s="30">
        <v>26353.18</v>
      </c>
      <c r="C465" s="30">
        <v>68.17</v>
      </c>
      <c r="D465" s="30">
        <v>-26285.01</v>
      </c>
    </row>
    <row r="466" spans="1:4" x14ac:dyDescent="0.2">
      <c r="A466" s="94" t="s">
        <v>342</v>
      </c>
      <c r="B466" s="30">
        <v>6.3</v>
      </c>
      <c r="C466" s="30">
        <v>6.3</v>
      </c>
      <c r="D466" s="30">
        <v>0</v>
      </c>
    </row>
    <row r="467" spans="1:4" x14ac:dyDescent="0.2">
      <c r="A467" s="94" t="s">
        <v>343</v>
      </c>
      <c r="B467" s="30">
        <v>3236929.14</v>
      </c>
      <c r="C467" s="30">
        <v>464</v>
      </c>
      <c r="D467" s="30">
        <v>-3236465.14</v>
      </c>
    </row>
    <row r="468" spans="1:4" x14ac:dyDescent="0.2">
      <c r="A468" s="94" t="s">
        <v>344</v>
      </c>
      <c r="B468" s="30">
        <v>464.63</v>
      </c>
      <c r="C468" s="30">
        <v>467.33</v>
      </c>
      <c r="D468" s="30">
        <v>2.7</v>
      </c>
    </row>
    <row r="469" spans="1:4" x14ac:dyDescent="0.2">
      <c r="A469" s="94" t="s">
        <v>345</v>
      </c>
      <c r="B469" s="30">
        <v>1125378</v>
      </c>
      <c r="C469" s="30">
        <v>608.66999999999996</v>
      </c>
      <c r="D469" s="30">
        <v>-1124769.33</v>
      </c>
    </row>
    <row r="470" spans="1:4" x14ac:dyDescent="0.2">
      <c r="A470" s="94" t="s">
        <v>346</v>
      </c>
      <c r="B470" s="30">
        <v>5667.44</v>
      </c>
      <c r="C470" s="30">
        <v>380356.66</v>
      </c>
      <c r="D470" s="30">
        <v>374689.22</v>
      </c>
    </row>
    <row r="471" spans="1:4" x14ac:dyDescent="0.2">
      <c r="A471" s="94" t="s">
        <v>347</v>
      </c>
      <c r="B471" s="30">
        <v>864269.1</v>
      </c>
      <c r="C471" s="30">
        <v>623925.85</v>
      </c>
      <c r="D471" s="30">
        <v>-240343.25</v>
      </c>
    </row>
    <row r="472" spans="1:4" x14ac:dyDescent="0.2">
      <c r="A472" s="94" t="s">
        <v>348</v>
      </c>
      <c r="B472" s="30">
        <v>301258.59999999998</v>
      </c>
      <c r="C472" s="30">
        <v>301258.59999999998</v>
      </c>
      <c r="D472" s="30">
        <v>0</v>
      </c>
    </row>
    <row r="473" spans="1:4" x14ac:dyDescent="0.2">
      <c r="A473" s="94" t="s">
        <v>349</v>
      </c>
      <c r="B473" s="30">
        <v>2336395.7200000002</v>
      </c>
      <c r="C473" s="30">
        <v>2336395.7200000002</v>
      </c>
      <c r="D473" s="30">
        <v>0</v>
      </c>
    </row>
    <row r="474" spans="1:4" x14ac:dyDescent="0.2">
      <c r="A474" s="94" t="s">
        <v>350</v>
      </c>
      <c r="B474" s="30">
        <v>250538.72</v>
      </c>
      <c r="C474" s="30">
        <v>252383.03</v>
      </c>
      <c r="D474" s="30">
        <v>1844.31</v>
      </c>
    </row>
    <row r="475" spans="1:4" x14ac:dyDescent="0.2">
      <c r="A475" s="94" t="s">
        <v>351</v>
      </c>
      <c r="B475" s="30">
        <v>1034062.13</v>
      </c>
      <c r="C475" s="30">
        <v>101358.26</v>
      </c>
      <c r="D475" s="30">
        <v>-932703.87</v>
      </c>
    </row>
    <row r="476" spans="1:4" x14ac:dyDescent="0.2">
      <c r="A476" s="94" t="s">
        <v>352</v>
      </c>
      <c r="B476" s="30">
        <v>7449198.6500000004</v>
      </c>
      <c r="C476" s="30">
        <v>2575712.5299999998</v>
      </c>
      <c r="D476" s="30">
        <v>-4873486.12</v>
      </c>
    </row>
    <row r="477" spans="1:4" x14ac:dyDescent="0.2">
      <c r="A477" s="94" t="s">
        <v>353</v>
      </c>
      <c r="B477" s="30">
        <v>711.3</v>
      </c>
      <c r="C477" s="30">
        <v>0</v>
      </c>
      <c r="D477" s="30">
        <v>-711.3</v>
      </c>
    </row>
    <row r="478" spans="1:4" x14ac:dyDescent="0.2">
      <c r="A478" s="40"/>
      <c r="B478" s="30"/>
      <c r="C478" s="30"/>
      <c r="D478" s="30"/>
    </row>
    <row r="479" spans="1:4" x14ac:dyDescent="0.2">
      <c r="A479" s="31"/>
      <c r="B479" s="32"/>
      <c r="C479" s="32"/>
      <c r="D479" s="32"/>
    </row>
    <row r="480" spans="1:4" ht="21.75" customHeight="1" x14ac:dyDescent="0.2">
      <c r="B480" s="56">
        <f>SUM(B451:B477)</f>
        <v>31617544.139999997</v>
      </c>
      <c r="C480" s="56">
        <f>SUM(C451:C477)</f>
        <v>19834919.470000003</v>
      </c>
      <c r="D480" s="56">
        <f>SUM(D451:D477)</f>
        <v>-11782624.670000002</v>
      </c>
    </row>
    <row r="483" spans="1:6" ht="24" customHeight="1" x14ac:dyDescent="0.2">
      <c r="A483" s="90" t="s">
        <v>354</v>
      </c>
      <c r="B483" s="91" t="s">
        <v>49</v>
      </c>
      <c r="C483" s="26" t="s">
        <v>355</v>
      </c>
      <c r="D483" s="15"/>
    </row>
    <row r="484" spans="1:6" x14ac:dyDescent="0.2">
      <c r="A484" s="27"/>
      <c r="B484" s="93"/>
      <c r="C484" s="28"/>
      <c r="D484" s="38"/>
    </row>
    <row r="485" spans="1:6" x14ac:dyDescent="0.2">
      <c r="A485" s="88" t="s">
        <v>356</v>
      </c>
      <c r="B485" s="41">
        <v>448604.2</v>
      </c>
      <c r="C485" s="30"/>
      <c r="D485" s="38"/>
    </row>
    <row r="486" spans="1:6" x14ac:dyDescent="0.2">
      <c r="A486" s="88" t="s">
        <v>357</v>
      </c>
      <c r="B486" s="41">
        <v>9440.08</v>
      </c>
      <c r="C486" s="30"/>
      <c r="D486" s="38"/>
    </row>
    <row r="487" spans="1:6" x14ac:dyDescent="0.2">
      <c r="A487" s="88" t="s">
        <v>358</v>
      </c>
      <c r="B487" s="41">
        <v>314404.08</v>
      </c>
      <c r="C487" s="30"/>
      <c r="D487" s="38"/>
    </row>
    <row r="488" spans="1:6" x14ac:dyDescent="0.2">
      <c r="A488" s="88" t="s">
        <v>359</v>
      </c>
      <c r="B488" s="41">
        <v>190475</v>
      </c>
      <c r="C488" s="30"/>
      <c r="D488" s="38"/>
    </row>
    <row r="489" spans="1:6" x14ac:dyDescent="0.2">
      <c r="A489" s="88" t="s">
        <v>360</v>
      </c>
      <c r="B489" s="41">
        <v>10200</v>
      </c>
      <c r="C489" s="30"/>
      <c r="D489" s="38"/>
    </row>
    <row r="490" spans="1:6" x14ac:dyDescent="0.2">
      <c r="A490" s="31"/>
      <c r="B490" s="44"/>
      <c r="C490" s="32"/>
      <c r="D490" s="38"/>
      <c r="E490" s="15"/>
      <c r="F490" s="15"/>
    </row>
    <row r="491" spans="1:6" ht="18" customHeight="1" x14ac:dyDescent="0.2">
      <c r="B491" s="33">
        <f>SUM(B481:B490)</f>
        <v>973123.3600000001</v>
      </c>
      <c r="C491" s="26"/>
      <c r="D491" s="15"/>
      <c r="E491" s="15"/>
      <c r="F491" s="15"/>
    </row>
    <row r="492" spans="1:6" x14ac:dyDescent="0.2">
      <c r="E492" s="15"/>
      <c r="F492" s="15"/>
    </row>
    <row r="493" spans="1:6" x14ac:dyDescent="0.2">
      <c r="E493" s="15"/>
      <c r="F493" s="15"/>
    </row>
    <row r="494" spans="1:6" x14ac:dyDescent="0.2">
      <c r="E494" s="15"/>
      <c r="F494" s="15"/>
    </row>
    <row r="495" spans="1:6" x14ac:dyDescent="0.2">
      <c r="A495" s="19" t="s">
        <v>361</v>
      </c>
      <c r="E495" s="15"/>
      <c r="F495" s="15"/>
    </row>
    <row r="496" spans="1:6" ht="12" customHeight="1" x14ac:dyDescent="0.2">
      <c r="A496" s="19" t="s">
        <v>362</v>
      </c>
      <c r="E496" s="15"/>
      <c r="F496" s="15"/>
    </row>
    <row r="497" spans="1:6" x14ac:dyDescent="0.2">
      <c r="A497" s="99"/>
      <c r="B497" s="99"/>
      <c r="C497" s="99"/>
      <c r="D497" s="99"/>
      <c r="E497" s="15"/>
      <c r="F497" s="15"/>
    </row>
    <row r="498" spans="1:6" x14ac:dyDescent="0.2">
      <c r="A498" s="6"/>
      <c r="B498" s="6"/>
      <c r="C498" s="6"/>
      <c r="D498" s="6"/>
      <c r="E498" s="15"/>
      <c r="F498" s="15"/>
    </row>
    <row r="499" spans="1:6" x14ac:dyDescent="0.2">
      <c r="A499" s="100" t="s">
        <v>363</v>
      </c>
      <c r="B499" s="101"/>
      <c r="C499" s="101"/>
      <c r="D499" s="102"/>
      <c r="E499" s="15"/>
      <c r="F499" s="15"/>
    </row>
    <row r="500" spans="1:6" x14ac:dyDescent="0.2">
      <c r="A500" s="103" t="s">
        <v>364</v>
      </c>
      <c r="B500" s="104"/>
      <c r="C500" s="104"/>
      <c r="D500" s="105"/>
      <c r="E500" s="15"/>
      <c r="F500" s="106"/>
    </row>
    <row r="501" spans="1:6" x14ac:dyDescent="0.2">
      <c r="A501" s="107" t="s">
        <v>365</v>
      </c>
      <c r="B501" s="108"/>
      <c r="C501" s="108"/>
      <c r="D501" s="109"/>
      <c r="E501" s="15"/>
      <c r="F501" s="106"/>
    </row>
    <row r="502" spans="1:6" x14ac:dyDescent="0.2">
      <c r="A502" s="110" t="s">
        <v>366</v>
      </c>
      <c r="B502" s="111"/>
      <c r="D502" s="112">
        <v>132371135.73</v>
      </c>
      <c r="E502" s="15"/>
      <c r="F502" s="106"/>
    </row>
    <row r="503" spans="1:6" x14ac:dyDescent="0.2">
      <c r="A503" s="113"/>
      <c r="B503" s="113"/>
      <c r="C503" s="15"/>
      <c r="E503" s="15"/>
      <c r="F503" s="106"/>
    </row>
    <row r="504" spans="1:6" x14ac:dyDescent="0.2">
      <c r="A504" s="114" t="s">
        <v>367</v>
      </c>
      <c r="B504" s="114"/>
      <c r="C504" s="115"/>
      <c r="D504" s="116">
        <f>SUM(C504:C509)</f>
        <v>922763</v>
      </c>
      <c r="E504" s="15"/>
      <c r="F504" s="15"/>
    </row>
    <row r="505" spans="1:6" x14ac:dyDescent="0.2">
      <c r="A505" s="117" t="s">
        <v>368</v>
      </c>
      <c r="B505" s="117"/>
      <c r="C505" s="116">
        <v>0</v>
      </c>
      <c r="D505" s="118"/>
      <c r="E505" s="15"/>
      <c r="F505" s="15"/>
    </row>
    <row r="506" spans="1:6" x14ac:dyDescent="0.2">
      <c r="A506" s="117" t="s">
        <v>369</v>
      </c>
      <c r="B506" s="117"/>
      <c r="C506" s="116">
        <v>0</v>
      </c>
      <c r="D506" s="118"/>
      <c r="E506" s="15"/>
      <c r="F506" s="15"/>
    </row>
    <row r="507" spans="1:6" x14ac:dyDescent="0.2">
      <c r="A507" s="117" t="s">
        <v>370</v>
      </c>
      <c r="B507" s="117"/>
      <c r="C507" s="116">
        <v>0</v>
      </c>
      <c r="D507" s="118"/>
      <c r="E507" s="15"/>
      <c r="F507" s="15"/>
    </row>
    <row r="508" spans="1:6" x14ac:dyDescent="0.2">
      <c r="A508" s="117" t="s">
        <v>371</v>
      </c>
      <c r="B508" s="117"/>
      <c r="C508" s="116">
        <v>0</v>
      </c>
      <c r="D508" s="118"/>
      <c r="E508" s="15"/>
      <c r="F508" s="15"/>
    </row>
    <row r="509" spans="1:6" x14ac:dyDescent="0.2">
      <c r="A509" s="119" t="s">
        <v>372</v>
      </c>
      <c r="B509" s="120"/>
      <c r="C509" s="116">
        <v>922763</v>
      </c>
      <c r="D509" s="118"/>
      <c r="E509" s="15"/>
      <c r="F509" s="15"/>
    </row>
    <row r="510" spans="1:6" x14ac:dyDescent="0.2">
      <c r="A510" s="113"/>
      <c r="B510" s="113"/>
      <c r="C510" s="121"/>
      <c r="D510" s="122"/>
      <c r="E510" s="15"/>
      <c r="F510" s="15"/>
    </row>
    <row r="511" spans="1:6" x14ac:dyDescent="0.2">
      <c r="A511" s="114" t="s">
        <v>373</v>
      </c>
      <c r="B511" s="114"/>
      <c r="C511" s="115"/>
      <c r="D511" s="116">
        <f>SUM(C511:C515)</f>
        <v>10841180.73</v>
      </c>
      <c r="E511" s="15"/>
      <c r="F511" s="15"/>
    </row>
    <row r="512" spans="1:6" x14ac:dyDescent="0.2">
      <c r="A512" s="117" t="s">
        <v>374</v>
      </c>
      <c r="B512" s="117"/>
      <c r="C512" s="116">
        <v>0</v>
      </c>
      <c r="D512" s="118"/>
      <c r="E512" s="15"/>
      <c r="F512" s="15"/>
    </row>
    <row r="513" spans="1:6" x14ac:dyDescent="0.2">
      <c r="A513" s="117" t="s">
        <v>375</v>
      </c>
      <c r="B513" s="117"/>
      <c r="C513" s="116">
        <v>0</v>
      </c>
      <c r="D513" s="118"/>
      <c r="E513" s="15"/>
      <c r="F513" s="15"/>
    </row>
    <row r="514" spans="1:6" x14ac:dyDescent="0.2">
      <c r="A514" s="117" t="s">
        <v>376</v>
      </c>
      <c r="B514" s="117"/>
      <c r="C514" s="116">
        <v>0</v>
      </c>
      <c r="D514" s="118"/>
      <c r="E514" s="15"/>
      <c r="F514" s="15"/>
    </row>
    <row r="515" spans="1:6" x14ac:dyDescent="0.2">
      <c r="A515" s="123" t="s">
        <v>377</v>
      </c>
      <c r="B515" s="124"/>
      <c r="C515" s="116">
        <v>10841180.73</v>
      </c>
      <c r="D515" s="125"/>
      <c r="E515" s="15"/>
      <c r="F515" s="15"/>
    </row>
    <row r="516" spans="1:6" x14ac:dyDescent="0.2">
      <c r="A516" s="113"/>
      <c r="B516" s="113"/>
      <c r="C516" s="122"/>
      <c r="D516" s="122"/>
      <c r="E516" s="15"/>
      <c r="F516" s="15"/>
    </row>
    <row r="517" spans="1:6" x14ac:dyDescent="0.2">
      <c r="A517" s="126" t="s">
        <v>378</v>
      </c>
      <c r="B517" s="126"/>
      <c r="C517" s="122"/>
      <c r="D517" s="127">
        <f>+D502+D504-D511</f>
        <v>122452718</v>
      </c>
      <c r="E517" s="15"/>
      <c r="F517" s="106"/>
    </row>
    <row r="518" spans="1:6" x14ac:dyDescent="0.2">
      <c r="A518" s="6"/>
      <c r="B518" s="6"/>
      <c r="C518" s="6"/>
      <c r="D518" s="6"/>
      <c r="E518" s="15"/>
      <c r="F518" s="15"/>
    </row>
    <row r="519" spans="1:6" x14ac:dyDescent="0.2">
      <c r="A519" s="6"/>
      <c r="B519" s="6"/>
      <c r="C519" s="6"/>
      <c r="D519" s="6"/>
      <c r="E519" s="15"/>
      <c r="F519" s="15"/>
    </row>
    <row r="520" spans="1:6" x14ac:dyDescent="0.2">
      <c r="A520" s="100" t="s">
        <v>379</v>
      </c>
      <c r="B520" s="101"/>
      <c r="C520" s="101"/>
      <c r="D520" s="102"/>
      <c r="E520" s="15"/>
      <c r="F520" s="15"/>
    </row>
    <row r="521" spans="1:6" x14ac:dyDescent="0.2">
      <c r="A521" s="103" t="s">
        <v>364</v>
      </c>
      <c r="B521" s="104"/>
      <c r="C521" s="104"/>
      <c r="D521" s="105"/>
      <c r="E521" s="15"/>
      <c r="F521" s="15"/>
    </row>
    <row r="522" spans="1:6" x14ac:dyDescent="0.2">
      <c r="A522" s="107" t="s">
        <v>365</v>
      </c>
      <c r="B522" s="108"/>
      <c r="C522" s="108"/>
      <c r="D522" s="109"/>
      <c r="E522" s="15"/>
      <c r="F522" s="15"/>
    </row>
    <row r="523" spans="1:6" x14ac:dyDescent="0.2">
      <c r="A523" s="110" t="s">
        <v>380</v>
      </c>
      <c r="B523" s="111"/>
      <c r="D523" s="128">
        <v>112177475.15000001</v>
      </c>
      <c r="E523" s="15"/>
      <c r="F523" s="15"/>
    </row>
    <row r="524" spans="1:6" x14ac:dyDescent="0.2">
      <c r="A524" s="113"/>
      <c r="B524" s="113"/>
      <c r="E524" s="15"/>
      <c r="F524" s="15"/>
    </row>
    <row r="525" spans="1:6" x14ac:dyDescent="0.2">
      <c r="A525" s="129" t="s">
        <v>381</v>
      </c>
      <c r="B525" s="129"/>
      <c r="C525" s="130"/>
      <c r="D525" s="131">
        <f>SUM(C525:C542)</f>
        <v>8781633.1500000004</v>
      </c>
      <c r="E525" s="15"/>
      <c r="F525" s="15"/>
    </row>
    <row r="526" spans="1:6" x14ac:dyDescent="0.2">
      <c r="A526" s="117" t="s">
        <v>382</v>
      </c>
      <c r="B526" s="117"/>
      <c r="C526" s="116">
        <v>0</v>
      </c>
      <c r="D526" s="132"/>
      <c r="E526" s="15"/>
      <c r="F526" s="15"/>
    </row>
    <row r="527" spans="1:6" x14ac:dyDescent="0.2">
      <c r="A527" s="117" t="s">
        <v>383</v>
      </c>
      <c r="B527" s="117"/>
      <c r="C527" s="116">
        <v>0</v>
      </c>
      <c r="D527" s="132"/>
      <c r="E527" s="15"/>
      <c r="F527" s="15"/>
    </row>
    <row r="528" spans="1:6" x14ac:dyDescent="0.2">
      <c r="A528" s="117" t="s">
        <v>384</v>
      </c>
      <c r="B528" s="117"/>
      <c r="C528" s="116">
        <v>0</v>
      </c>
      <c r="D528" s="132"/>
      <c r="E528" s="15"/>
      <c r="F528" s="15"/>
    </row>
    <row r="529" spans="1:7" x14ac:dyDescent="0.2">
      <c r="A529" s="117" t="s">
        <v>385</v>
      </c>
      <c r="B529" s="117"/>
      <c r="C529" s="116">
        <v>0</v>
      </c>
      <c r="D529" s="132"/>
      <c r="E529" s="15"/>
      <c r="F529" s="15"/>
    </row>
    <row r="530" spans="1:7" x14ac:dyDescent="0.2">
      <c r="A530" s="117" t="s">
        <v>386</v>
      </c>
      <c r="B530" s="117"/>
      <c r="C530" s="116">
        <v>0</v>
      </c>
      <c r="D530" s="132"/>
      <c r="E530" s="15"/>
      <c r="F530" s="106"/>
    </row>
    <row r="531" spans="1:7" x14ac:dyDescent="0.2">
      <c r="A531" s="117" t="s">
        <v>387</v>
      </c>
      <c r="B531" s="117"/>
      <c r="C531" s="116">
        <v>64286.23</v>
      </c>
      <c r="D531" s="132"/>
      <c r="E531" s="15"/>
      <c r="F531" s="15"/>
    </row>
    <row r="532" spans="1:7" x14ac:dyDescent="0.2">
      <c r="A532" s="117" t="s">
        <v>388</v>
      </c>
      <c r="B532" s="117"/>
      <c r="C532" s="116">
        <v>0</v>
      </c>
      <c r="D532" s="132"/>
      <c r="E532" s="15"/>
      <c r="F532" s="106"/>
    </row>
    <row r="533" spans="1:7" x14ac:dyDescent="0.2">
      <c r="A533" s="117" t="s">
        <v>389</v>
      </c>
      <c r="B533" s="117"/>
      <c r="C533" s="116">
        <v>0</v>
      </c>
      <c r="D533" s="132"/>
      <c r="E533" s="15"/>
      <c r="F533" s="15"/>
    </row>
    <row r="534" spans="1:7" x14ac:dyDescent="0.2">
      <c r="A534" s="117" t="s">
        <v>390</v>
      </c>
      <c r="B534" s="117"/>
      <c r="C534" s="116">
        <v>0</v>
      </c>
      <c r="D534" s="132"/>
      <c r="E534" s="15"/>
      <c r="F534" s="106"/>
    </row>
    <row r="535" spans="1:7" x14ac:dyDescent="0.2">
      <c r="A535" s="117" t="s">
        <v>391</v>
      </c>
      <c r="B535" s="117"/>
      <c r="C535" s="116">
        <v>0</v>
      </c>
      <c r="D535" s="132"/>
      <c r="E535" s="15"/>
      <c r="F535" s="106"/>
    </row>
    <row r="536" spans="1:7" x14ac:dyDescent="0.2">
      <c r="A536" s="117" t="s">
        <v>392</v>
      </c>
      <c r="B536" s="117"/>
      <c r="C536" s="116">
        <v>0</v>
      </c>
      <c r="D536" s="132"/>
      <c r="E536" s="15"/>
      <c r="F536" s="106"/>
      <c r="G536" s="133"/>
    </row>
    <row r="537" spans="1:7" x14ac:dyDescent="0.2">
      <c r="A537" s="117" t="s">
        <v>393</v>
      </c>
      <c r="B537" s="117"/>
      <c r="C537" s="116">
        <v>0</v>
      </c>
      <c r="D537" s="132"/>
      <c r="E537" s="15"/>
      <c r="F537" s="106"/>
      <c r="G537" s="133"/>
    </row>
    <row r="538" spans="1:7" x14ac:dyDescent="0.2">
      <c r="A538" s="117" t="s">
        <v>394</v>
      </c>
      <c r="B538" s="117"/>
      <c r="C538" s="116">
        <v>0</v>
      </c>
      <c r="D538" s="132"/>
      <c r="E538" s="15"/>
      <c r="F538" s="134"/>
    </row>
    <row r="539" spans="1:7" x14ac:dyDescent="0.2">
      <c r="A539" s="117" t="s">
        <v>395</v>
      </c>
      <c r="B539" s="117"/>
      <c r="C539" s="116">
        <v>0</v>
      </c>
      <c r="D539" s="132"/>
      <c r="E539" s="15"/>
      <c r="F539" s="15"/>
    </row>
    <row r="540" spans="1:7" x14ac:dyDescent="0.2">
      <c r="A540" s="117" t="s">
        <v>396</v>
      </c>
      <c r="B540" s="117"/>
      <c r="C540" s="116">
        <v>0</v>
      </c>
      <c r="D540" s="132"/>
      <c r="E540" s="15"/>
      <c r="F540" s="15"/>
    </row>
    <row r="541" spans="1:7" ht="12.75" customHeight="1" x14ac:dyDescent="0.2">
      <c r="A541" s="117" t="s">
        <v>397</v>
      </c>
      <c r="B541" s="117"/>
      <c r="C541" s="116">
        <v>0</v>
      </c>
      <c r="D541" s="132"/>
      <c r="E541" s="15"/>
      <c r="F541" s="15"/>
    </row>
    <row r="542" spans="1:7" x14ac:dyDescent="0.2">
      <c r="A542" s="135" t="s">
        <v>398</v>
      </c>
      <c r="B542" s="136"/>
      <c r="C542" s="116">
        <f>7808510.38+908836.54</f>
        <v>8717346.9199999999</v>
      </c>
      <c r="D542" s="132"/>
      <c r="E542" s="15"/>
      <c r="F542" s="15"/>
    </row>
    <row r="543" spans="1:7" x14ac:dyDescent="0.2">
      <c r="A543" s="113"/>
      <c r="B543" s="113"/>
      <c r="E543" s="15"/>
      <c r="F543" s="15"/>
    </row>
    <row r="544" spans="1:7" x14ac:dyDescent="0.2">
      <c r="A544" s="129" t="s">
        <v>399</v>
      </c>
      <c r="B544" s="129"/>
      <c r="C544" s="130"/>
      <c r="D544" s="131">
        <f>SUM(C544:C551)</f>
        <v>922752</v>
      </c>
      <c r="E544" s="15"/>
      <c r="F544" s="15"/>
    </row>
    <row r="545" spans="1:6" x14ac:dyDescent="0.2">
      <c r="A545" s="117" t="s">
        <v>400</v>
      </c>
      <c r="B545" s="117"/>
      <c r="C545" s="116">
        <v>0</v>
      </c>
      <c r="D545" s="132"/>
      <c r="E545" s="15"/>
      <c r="F545" s="15"/>
    </row>
    <row r="546" spans="1:6" x14ac:dyDescent="0.2">
      <c r="A546" s="117" t="s">
        <v>401</v>
      </c>
      <c r="B546" s="117"/>
      <c r="C546" s="116">
        <v>0</v>
      </c>
      <c r="D546" s="132"/>
      <c r="E546" s="15"/>
      <c r="F546" s="15"/>
    </row>
    <row r="547" spans="1:6" x14ac:dyDescent="0.2">
      <c r="A547" s="117" t="s">
        <v>402</v>
      </c>
      <c r="B547" s="117"/>
      <c r="C547" s="116">
        <v>0</v>
      </c>
      <c r="D547" s="132"/>
      <c r="E547" s="15"/>
      <c r="F547" s="15"/>
    </row>
    <row r="548" spans="1:6" x14ac:dyDescent="0.2">
      <c r="A548" s="117" t="s">
        <v>403</v>
      </c>
      <c r="B548" s="117"/>
      <c r="C548" s="116">
        <v>0</v>
      </c>
      <c r="D548" s="132"/>
      <c r="E548" s="15"/>
      <c r="F548" s="15"/>
    </row>
    <row r="549" spans="1:6" x14ac:dyDescent="0.2">
      <c r="A549" s="117" t="s">
        <v>404</v>
      </c>
      <c r="B549" s="117"/>
      <c r="C549" s="116">
        <v>0</v>
      </c>
      <c r="D549" s="132"/>
      <c r="E549" s="15"/>
      <c r="F549" s="15"/>
    </row>
    <row r="550" spans="1:6" x14ac:dyDescent="0.2">
      <c r="A550" s="117" t="s">
        <v>405</v>
      </c>
      <c r="B550" s="117"/>
      <c r="C550" s="116">
        <v>922752</v>
      </c>
      <c r="D550" s="132"/>
      <c r="E550" s="15"/>
      <c r="F550" s="15"/>
    </row>
    <row r="551" spans="1:6" x14ac:dyDescent="0.2">
      <c r="A551" s="135" t="s">
        <v>406</v>
      </c>
      <c r="B551" s="136"/>
      <c r="C551" s="116">
        <v>0</v>
      </c>
      <c r="D551" s="132"/>
      <c r="E551" s="15"/>
      <c r="F551" s="15"/>
    </row>
    <row r="552" spans="1:6" x14ac:dyDescent="0.2">
      <c r="A552" s="113"/>
      <c r="B552" s="113"/>
      <c r="E552" s="15"/>
      <c r="F552" s="15"/>
    </row>
    <row r="553" spans="1:6" x14ac:dyDescent="0.2">
      <c r="A553" s="137" t="s">
        <v>407</v>
      </c>
      <c r="D553" s="127">
        <f>+D523-D525+D544</f>
        <v>104318594</v>
      </c>
      <c r="E553" s="106"/>
      <c r="F553" s="106"/>
    </row>
    <row r="554" spans="1:6" x14ac:dyDescent="0.2">
      <c r="E554" s="138"/>
      <c r="F554" s="15"/>
    </row>
    <row r="555" spans="1:6" x14ac:dyDescent="0.2">
      <c r="E555" s="15"/>
      <c r="F555" s="15"/>
    </row>
    <row r="556" spans="1:6" x14ac:dyDescent="0.2">
      <c r="E556" s="139"/>
      <c r="F556" s="15"/>
    </row>
    <row r="557" spans="1:6" x14ac:dyDescent="0.2">
      <c r="E557" s="15"/>
      <c r="F557" s="15"/>
    </row>
    <row r="558" spans="1:6" x14ac:dyDescent="0.2">
      <c r="A558" s="17" t="s">
        <v>408</v>
      </c>
      <c r="B558" s="17"/>
      <c r="C558" s="17"/>
      <c r="D558" s="17"/>
      <c r="E558" s="17"/>
      <c r="F558" s="15"/>
    </row>
    <row r="559" spans="1:6" x14ac:dyDescent="0.2">
      <c r="A559" s="140"/>
      <c r="B559" s="140"/>
      <c r="C559" s="140"/>
      <c r="D559" s="140"/>
      <c r="E559" s="140"/>
      <c r="F559" s="15"/>
    </row>
    <row r="560" spans="1:6" x14ac:dyDescent="0.2">
      <c r="A560" s="140"/>
      <c r="B560" s="140"/>
      <c r="C560" s="140"/>
      <c r="D560" s="140"/>
      <c r="E560" s="140"/>
      <c r="F560" s="15"/>
    </row>
    <row r="561" spans="1:6" ht="21" customHeight="1" x14ac:dyDescent="0.2">
      <c r="A561" s="58" t="s">
        <v>409</v>
      </c>
      <c r="B561" s="59" t="s">
        <v>47</v>
      </c>
      <c r="C561" s="87" t="s">
        <v>48</v>
      </c>
      <c r="D561" s="87" t="s">
        <v>49</v>
      </c>
      <c r="E561" s="15"/>
      <c r="F561" s="15"/>
    </row>
    <row r="562" spans="1:6" x14ac:dyDescent="0.2">
      <c r="A562" s="27"/>
      <c r="B562" s="141">
        <v>0</v>
      </c>
      <c r="C562" s="93"/>
      <c r="D562" s="93"/>
      <c r="E562" s="15"/>
      <c r="F562" s="15"/>
    </row>
    <row r="563" spans="1:6" x14ac:dyDescent="0.2">
      <c r="A563" s="88" t="s">
        <v>29</v>
      </c>
      <c r="B563" s="142">
        <v>0</v>
      </c>
      <c r="C563" s="143">
        <v>0</v>
      </c>
      <c r="D563" s="143"/>
      <c r="E563" s="15"/>
      <c r="F563" s="15"/>
    </row>
    <row r="564" spans="1:6" x14ac:dyDescent="0.2">
      <c r="A564" s="31"/>
      <c r="B564" s="144">
        <v>0</v>
      </c>
      <c r="C564" s="145">
        <v>0</v>
      </c>
      <c r="D564" s="145">
        <v>0</v>
      </c>
      <c r="E564" s="15"/>
      <c r="F564" s="15"/>
    </row>
    <row r="565" spans="1:6" ht="21" customHeight="1" x14ac:dyDescent="0.2">
      <c r="B565" s="26">
        <f>SUM(B563:B564)</f>
        <v>0</v>
      </c>
      <c r="C565" s="26">
        <f>SUM(C563:C564)</f>
        <v>0</v>
      </c>
      <c r="D565" s="26">
        <f>SUM(D563:D564)</f>
        <v>0</v>
      </c>
      <c r="E565" s="15"/>
      <c r="F565" s="15"/>
    </row>
    <row r="566" spans="1:6" x14ac:dyDescent="0.2">
      <c r="E566" s="15"/>
      <c r="F566" s="15"/>
    </row>
    <row r="567" spans="1:6" x14ac:dyDescent="0.2">
      <c r="E567" s="15"/>
      <c r="F567" s="15"/>
    </row>
    <row r="568" spans="1:6" x14ac:dyDescent="0.2">
      <c r="E568" s="15"/>
      <c r="F568" s="15"/>
    </row>
    <row r="569" spans="1:6" x14ac:dyDescent="0.2">
      <c r="E569" s="15"/>
      <c r="F569" s="15"/>
    </row>
    <row r="570" spans="1:6" x14ac:dyDescent="0.2">
      <c r="E570" s="15"/>
      <c r="F570" s="15"/>
    </row>
    <row r="571" spans="1:6" ht="12" customHeight="1" x14ac:dyDescent="0.2">
      <c r="E571" s="15"/>
      <c r="F571" s="15"/>
    </row>
    <row r="572" spans="1:6" x14ac:dyDescent="0.2">
      <c r="A572" s="4" t="s">
        <v>410</v>
      </c>
      <c r="B572" s="6"/>
      <c r="C572" s="6"/>
      <c r="D572" s="6"/>
    </row>
    <row r="573" spans="1:6" x14ac:dyDescent="0.2">
      <c r="B573" s="6"/>
      <c r="C573" s="6"/>
      <c r="D573" s="6"/>
    </row>
    <row r="574" spans="1:6" x14ac:dyDescent="0.2">
      <c r="B574" s="6"/>
      <c r="C574" s="6"/>
      <c r="D574" s="6"/>
    </row>
    <row r="575" spans="1:6" x14ac:dyDescent="0.2">
      <c r="F575" s="15"/>
    </row>
    <row r="576" spans="1:6" x14ac:dyDescent="0.2">
      <c r="A576" s="146"/>
      <c r="B576" s="6"/>
      <c r="C576" s="146"/>
      <c r="D576" s="146"/>
      <c r="E576" s="147"/>
      <c r="F576" s="147"/>
    </row>
    <row r="577" spans="1:6" x14ac:dyDescent="0.2">
      <c r="A577" s="148" t="str">
        <f>+[1]PC!B33</f>
        <v>Jesús María Contreras Esparza</v>
      </c>
      <c r="B577" s="6"/>
      <c r="C577" s="149" t="str">
        <f>+[1]PC!D33</f>
        <v>Daniel Rocha Gutíerrez</v>
      </c>
      <c r="D577" s="149"/>
      <c r="E577" s="15"/>
      <c r="F577" s="150"/>
    </row>
    <row r="578" spans="1:6" x14ac:dyDescent="0.2">
      <c r="A578" s="148" t="str">
        <f>+[1]PC!B34</f>
        <v>Rector</v>
      </c>
      <c r="B578" s="6"/>
      <c r="C578" s="151" t="str">
        <f>+[1]PC!D34</f>
        <v>Secretarío de Administración y Finanzas</v>
      </c>
      <c r="D578" s="151"/>
      <c r="E578" s="152"/>
      <c r="F578" s="152"/>
    </row>
    <row r="579" spans="1:6" x14ac:dyDescent="0.2">
      <c r="A579" s="6"/>
      <c r="B579" s="6"/>
      <c r="C579" s="6"/>
      <c r="D579" s="6"/>
      <c r="E579" s="6"/>
      <c r="F579" s="6"/>
    </row>
    <row r="580" spans="1:6" x14ac:dyDescent="0.2">
      <c r="A580" s="6"/>
      <c r="B580" s="6"/>
      <c r="C580" s="6"/>
      <c r="D580" s="6"/>
      <c r="E580" s="6"/>
      <c r="F580" s="6"/>
    </row>
    <row r="584" spans="1:6" ht="12.75" customHeight="1" x14ac:dyDescent="0.2"/>
    <row r="587" spans="1:6" ht="12.75" customHeight="1" x14ac:dyDescent="0.2"/>
  </sheetData>
  <mergeCells count="67">
    <mergeCell ref="C578:D578"/>
    <mergeCell ref="A549:B549"/>
    <mergeCell ref="A550:B550"/>
    <mergeCell ref="A551:B551"/>
    <mergeCell ref="A552:B552"/>
    <mergeCell ref="A558:E558"/>
    <mergeCell ref="C577:D577"/>
    <mergeCell ref="A543:B543"/>
    <mergeCell ref="A544:B544"/>
    <mergeCell ref="A545:B545"/>
    <mergeCell ref="A546:B546"/>
    <mergeCell ref="A547:B547"/>
    <mergeCell ref="A548:B548"/>
    <mergeCell ref="A537:B537"/>
    <mergeCell ref="A538:B538"/>
    <mergeCell ref="A539:B539"/>
    <mergeCell ref="A540:B540"/>
    <mergeCell ref="A541:B541"/>
    <mergeCell ref="A542:B542"/>
    <mergeCell ref="A531:B531"/>
    <mergeCell ref="A532:B532"/>
    <mergeCell ref="A533:B533"/>
    <mergeCell ref="A534:B534"/>
    <mergeCell ref="A535:B535"/>
    <mergeCell ref="A536:B536"/>
    <mergeCell ref="A525:B525"/>
    <mergeCell ref="A526:B526"/>
    <mergeCell ref="A527:B527"/>
    <mergeCell ref="A528:B528"/>
    <mergeCell ref="A529:B529"/>
    <mergeCell ref="A530:B530"/>
    <mergeCell ref="A517:B517"/>
    <mergeCell ref="A520:D520"/>
    <mergeCell ref="A521:D521"/>
    <mergeCell ref="A522:D522"/>
    <mergeCell ref="A523:B523"/>
    <mergeCell ref="A524:B524"/>
    <mergeCell ref="A511:B511"/>
    <mergeCell ref="A512:B512"/>
    <mergeCell ref="A513:B513"/>
    <mergeCell ref="A514:B514"/>
    <mergeCell ref="A515:B515"/>
    <mergeCell ref="A516:B516"/>
    <mergeCell ref="A505:B505"/>
    <mergeCell ref="A506:B506"/>
    <mergeCell ref="A507:B507"/>
    <mergeCell ref="A508:B508"/>
    <mergeCell ref="A509:B509"/>
    <mergeCell ref="A510:B510"/>
    <mergeCell ref="A499:D499"/>
    <mergeCell ref="A500:D500"/>
    <mergeCell ref="A501:D501"/>
    <mergeCell ref="A502:B502"/>
    <mergeCell ref="A503:B503"/>
    <mergeCell ref="A504:B504"/>
    <mergeCell ref="C238:D238"/>
    <mergeCell ref="C245:D245"/>
    <mergeCell ref="C252:D252"/>
    <mergeCell ref="C284:D284"/>
    <mergeCell ref="C292:D292"/>
    <mergeCell ref="A497:D497"/>
    <mergeCell ref="A1:E1"/>
    <mergeCell ref="A2:F2"/>
    <mergeCell ref="A3:F3"/>
    <mergeCell ref="A8:E8"/>
    <mergeCell ref="C79:D79"/>
    <mergeCell ref="C231:D231"/>
  </mergeCells>
  <dataValidations count="4">
    <dataValidation allowBlank="1" showInputMessage="1" showErrorMessage="1" prompt="Especificar origen de dicho recurso: Federal, Estatal, Municipal, Particulares." sqref="C227 C234 C241"/>
    <dataValidation allowBlank="1" showInputMessage="1" showErrorMessage="1" prompt="Características cualitativas significativas que les impacten financieramente." sqref="C178:D178 D227 D234 D241"/>
    <dataValidation allowBlank="1" showInputMessage="1" showErrorMessage="1" prompt="Corresponde al número de la cuenta de acuerdo al Plan de Cuentas emitido por el CONAC (DOF 22/11/2010)." sqref="A178"/>
    <dataValidation allowBlank="1" showInputMessage="1" showErrorMessage="1" prompt="Saldo final del periodo que corresponde la cuenta pública presentada (mensual:  enero, febrero, marzo, etc.; trimestral: 1er, 2do, 3ro. o 4to.)." sqref="B178 B227 B234 B241"/>
  </dataValidations>
  <pageMargins left="0.70866141732283472" right="0.70866141732283472" top="0.39370078740157483" bottom="0.74803149606299213" header="0.31496062992125984" footer="0.31496062992125984"/>
  <pageSetup scale="50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</vt:lpstr>
      <vt:lpstr>NOTAS!Área_de_impresión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2017-09-15T15:45:23Z</dcterms:created>
  <dcterms:modified xsi:type="dcterms:W3CDTF">2017-09-15T15:46:13Z</dcterms:modified>
</cp:coreProperties>
</file>