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6.42.17\utleon_web\plantilla_html\documentos\"/>
    </mc:Choice>
  </mc:AlternateContent>
  <bookViews>
    <workbookView xWindow="0" yWindow="0" windowWidth="20490" windowHeight="8265"/>
  </bookViews>
  <sheets>
    <sheet name="NOTA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78" i="1" l="1"/>
  <c r="D578" i="1"/>
  <c r="C578" i="1"/>
  <c r="E565" i="1"/>
  <c r="E556" i="1"/>
  <c r="E537" i="1"/>
  <c r="E523" i="1"/>
  <c r="E529" i="1" s="1"/>
  <c r="E516" i="1"/>
  <c r="C502" i="1"/>
  <c r="E493" i="1"/>
  <c r="D493" i="1"/>
  <c r="C493" i="1"/>
  <c r="E456" i="1"/>
  <c r="D456" i="1"/>
  <c r="C456" i="1"/>
  <c r="E418" i="1"/>
  <c r="D418" i="1"/>
  <c r="C418" i="1"/>
  <c r="D391" i="1"/>
  <c r="C391" i="1"/>
  <c r="C296" i="1"/>
  <c r="C287" i="1"/>
  <c r="C259" i="1"/>
  <c r="C252" i="1"/>
  <c r="C245" i="1"/>
  <c r="C238" i="1"/>
  <c r="F230" i="1"/>
  <c r="E230" i="1"/>
  <c r="D230" i="1"/>
  <c r="C230" i="1"/>
  <c r="E179" i="1"/>
  <c r="D179" i="1"/>
  <c r="C179" i="1"/>
  <c r="E170" i="1"/>
  <c r="D170" i="1"/>
  <c r="C170" i="1"/>
  <c r="C90" i="1"/>
  <c r="C82" i="1"/>
  <c r="C71" i="1"/>
  <c r="F56" i="1"/>
  <c r="E56" i="1"/>
  <c r="D56" i="1"/>
  <c r="C56" i="1"/>
  <c r="E42" i="1"/>
  <c r="D42" i="1"/>
  <c r="C42" i="1"/>
  <c r="E30" i="1"/>
  <c r="C30" i="1"/>
</calcChain>
</file>

<file path=xl/sharedStrings.xml><?xml version="1.0" encoding="utf-8"?>
<sst xmlns="http://schemas.openxmlformats.org/spreadsheetml/2006/main" count="485" uniqueCount="421">
  <si>
    <t xml:space="preserve">NOTAS A LOS ESTADOS FINANCIEROS </t>
  </si>
  <si>
    <t>Al 30 de Septiembre del 2016</t>
  </si>
  <si>
    <t>Ente Público:</t>
  </si>
  <si>
    <t>UNIVERSIDAD TECNOLOGICA DE LEON</t>
  </si>
  <si>
    <t>NOTAS DE DESGLOSE</t>
  </si>
  <si>
    <t>I) NOTAS AL ESTADO DE SITUACIÓN FINANCIERA</t>
  </si>
  <si>
    <t>ACTIVO</t>
  </si>
  <si>
    <t>* EFECTIVO Y EQUIVALENTES</t>
  </si>
  <si>
    <t>ESF-01 FONDOS C/INVERSIONES FINANCIERAS</t>
  </si>
  <si>
    <t>MONTO</t>
  </si>
  <si>
    <t>TIPO</t>
  </si>
  <si>
    <t>MONTO PARCIAL</t>
  </si>
  <si>
    <t>1121102001  BANCOMER 0447434669 ING. PROPIOS</t>
  </si>
  <si>
    <t>1121102002  BANCOMER 1342390248</t>
  </si>
  <si>
    <t>1121102003  BANCOMER 2036510949</t>
  </si>
  <si>
    <t>1121102004  BANCOMER 2036510957</t>
  </si>
  <si>
    <t>1121102005  BANCOMER 2038660816</t>
  </si>
  <si>
    <t>1121102007  BANCOMER 2036510922</t>
  </si>
  <si>
    <t>1121102008  BANCOMER 2044192036 FAC 2013</t>
  </si>
  <si>
    <t>1121102009  BANCOMER 2045905176</t>
  </si>
  <si>
    <t>1121106003  BAJIO  0302258533911</t>
  </si>
  <si>
    <t>1121107002  SANTANDER 180000219825 PROFOCIE</t>
  </si>
  <si>
    <t>* DERECHOSA RECIBIR EFECTIVO Y EQUIVALENTES Y BIENES O SERVICIOS A RECIBIR</t>
  </si>
  <si>
    <t>ESF-02 INGRESOS P/RECUPERAR</t>
  </si>
  <si>
    <t>2015</t>
  </si>
  <si>
    <t>2014</t>
  </si>
  <si>
    <t>1122102001 CUENTAS POR COBRAR POR VENTA DE B. Y P. SER.</t>
  </si>
  <si>
    <t>ESF-03 DEUDORES P/RECUPERAR</t>
  </si>
  <si>
    <t>90 DIAS</t>
  </si>
  <si>
    <t>180 DIAS</t>
  </si>
  <si>
    <t>365 DIAS</t>
  </si>
  <si>
    <t>1123101002 GASTOS A RESERVA DE COMPROBAR</t>
  </si>
  <si>
    <t>1123102001 FUNCIONARIOS Y EMPLEADOS</t>
  </si>
  <si>
    <t>1123103301 SUBSIDIO AL EMPLEO</t>
  </si>
  <si>
    <t>1123106001 OTROS DEUDORES DIVERSOS</t>
  </si>
  <si>
    <t>1125102001 FONDO FIJO</t>
  </si>
  <si>
    <t>1131001001 ANTICIPO A PROVEEDORES</t>
  </si>
  <si>
    <t>1134201002 ANTICIPO A CONTRATISTAS BIENES PROPIOS</t>
  </si>
  <si>
    <t>* BIENES DISPONIBLES PARA SU TRANSFORMACIÓN O CONSUMO.</t>
  </si>
  <si>
    <t>ESF-05 INVENTARIO Y ALMACENES</t>
  </si>
  <si>
    <t>METODO</t>
  </si>
  <si>
    <t>1141001001 ALMACEN GENERAL</t>
  </si>
  <si>
    <t>1145400001 BIENES MUEBLES EN TRÁNSITO</t>
  </si>
  <si>
    <t>1151001001 ALMACEN DE MATERIALES Y SUMINISTRO DE CONSUMO</t>
  </si>
  <si>
    <t>1151101001 ALMACEN DE MATERIALES Y UTILES DE OFICINA</t>
  </si>
  <si>
    <t>1151901001 ALMACEN DE MATERIALES Y UTILES DE OFICINA</t>
  </si>
  <si>
    <t xml:space="preserve">* INVERSIONES FINANCIERAS. </t>
  </si>
  <si>
    <t>ESF-06 FIDEICOMISOS, MANDATOS Y CONTRATOS ANALOGOS</t>
  </si>
  <si>
    <t>CARACTERISTICAS</t>
  </si>
  <si>
    <t>NOMBRE DE FIDEICOMIS0O</t>
  </si>
  <si>
    <t>OBJETO</t>
  </si>
  <si>
    <t>NO APLICA</t>
  </si>
  <si>
    <t>ESF-07 PARTICIPACIONES Y APORTACIONES DE CAPITAL</t>
  </si>
  <si>
    <t>EMPRESA/OPDES</t>
  </si>
  <si>
    <t>* BIENES MUEBLES, INMUEBLES E INTAGIBLES</t>
  </si>
  <si>
    <t>ESF-08 BIENES MUEBLES E INMUEBLES</t>
  </si>
  <si>
    <t>SALDO INICIAL</t>
  </si>
  <si>
    <t>SALDO FINAL</t>
  </si>
  <si>
    <t>FLUJO</t>
  </si>
  <si>
    <t>CRITERIO</t>
  </si>
  <si>
    <t>1231581001  TERRENOS A VALOR HISTORICO</t>
  </si>
  <si>
    <t xml:space="preserve"> </t>
  </si>
  <si>
    <t>1233583001  EDIFICIOS A VALOR HISTORICO</t>
  </si>
  <si>
    <t>1236200001  CONST. EN PROC. 10</t>
  </si>
  <si>
    <t>1236262200  EDIFICACION NO HABITACIONAL</t>
  </si>
  <si>
    <t>1236462400  DIVISION DE TERRENOS</t>
  </si>
  <si>
    <t>1236762700  INSTALACIONES Y EQUI</t>
  </si>
  <si>
    <t>1241151100  MUEBLES DE OFICINA Y</t>
  </si>
  <si>
    <t>1241151101  MUEBLES OFNA Y ESTA</t>
  </si>
  <si>
    <t>1241251200  MUEBLES, EXCEPTO DE</t>
  </si>
  <si>
    <t>1241351500  EQUIPO DE CÓMPUTO Y</t>
  </si>
  <si>
    <t>1241351501  EQUIPO DE CÓMPUTO Y</t>
  </si>
  <si>
    <t>1241951900  OTROS MOBILIARIOS Y</t>
  </si>
  <si>
    <t>1241951901  OTROS MOBILIARIOS Y</t>
  </si>
  <si>
    <t>1242152100  EQUIPO Y APARATOS AU</t>
  </si>
  <si>
    <t>1242252200  APARATOS DEPORTIVOS 2011</t>
  </si>
  <si>
    <t>1242352300  CÁMARAS FOTOGRÁFICAS</t>
  </si>
  <si>
    <t>1242952900  OTRO MOBILIARIO Y EQ</t>
  </si>
  <si>
    <t>1242952901  OTRO MOBILIARIO Y EQ</t>
  </si>
  <si>
    <t>1243153100  EQUIPO MÉDICO Y DE L</t>
  </si>
  <si>
    <t>1243153101  EQUIPO MÉDICO Y DE L</t>
  </si>
  <si>
    <t>1243253200  INSTRUMENTAL MÉDICO</t>
  </si>
  <si>
    <t>1243253201  INSTRUMENTAL MÉDICO</t>
  </si>
  <si>
    <t>1244154100  AUTOMÓVILES Y CAMIONES 2011</t>
  </si>
  <si>
    <t>1244154101  AUTOMÓVILES Y CAMIONES 2010</t>
  </si>
  <si>
    <t>1244254200  CARROCERÍAS Y REMOLQUES 2011</t>
  </si>
  <si>
    <t>1244954900  OTROS EQUIPOS DE TRANSPORTES 2011</t>
  </si>
  <si>
    <t>1244954901  OTROS EQUIPOS DE TRANSPORTES 2010</t>
  </si>
  <si>
    <t>1246156100  MAQUINARIA Y EQUIPO</t>
  </si>
  <si>
    <t>1246256200  MAQUINARIA Y EQUIPO</t>
  </si>
  <si>
    <t>1246256201  MAQUINARIA Y EQUIPO</t>
  </si>
  <si>
    <t>1246356300  MAQUINARIA Y EQUIPO</t>
  </si>
  <si>
    <t>1246356301  MAQUINARIA Y EQUIPO</t>
  </si>
  <si>
    <t>1246456400  SISTEMAS DE AIRE ACO</t>
  </si>
  <si>
    <t>1246556500  EQUIPO DE COMUNICACI</t>
  </si>
  <si>
    <t>1246556501  EQUIPO DE COMUNICACI</t>
  </si>
  <si>
    <t>1246656600  EQUIPOS DE GENERACI</t>
  </si>
  <si>
    <t>1246656601  EQUIPOS DE GENERACIÓ</t>
  </si>
  <si>
    <t>1246756700  HERRAMIENTAS Y MÁQUI</t>
  </si>
  <si>
    <t>1246756701  HERRAMIENTAS Y MÁQUI</t>
  </si>
  <si>
    <t>1246956900  OTROS EQUIPOS 2011</t>
  </si>
  <si>
    <t>1246956901  OTROS EQUIPOS 2010</t>
  </si>
  <si>
    <t>1246959900  BIENES MUEBLES EN TRÁNSITO</t>
  </si>
  <si>
    <t>1247151300  BIENES ARTÍSTICOS,</t>
  </si>
  <si>
    <t>1247151301  BIENES ARTÍSTICOS,</t>
  </si>
  <si>
    <t>1261201001  D.A EDIFICIOS Y LOCALES</t>
  </si>
  <si>
    <t>1262561301  DEP. ACUM. DE INFRAE</t>
  </si>
  <si>
    <t>1263151101  MUEBLES DE OFICINA Y</t>
  </si>
  <si>
    <t>1263151201  "MUEBLES, EXCEPTO DE</t>
  </si>
  <si>
    <t>1263151301  "BIENES ARTÍSTICOS,</t>
  </si>
  <si>
    <t>1263151501  EPO. DE COMPUTO Y DE</t>
  </si>
  <si>
    <t>1263151901  OTROS MOBILIARIOS Y</t>
  </si>
  <si>
    <t>1263252101  EQUIPOS Y APARATOS A</t>
  </si>
  <si>
    <t>1263252301  CAMARAS FOTOGRAFICAS</t>
  </si>
  <si>
    <t>1263252901  OTRO MOBILIARIO Y EP</t>
  </si>
  <si>
    <t>1263353101  EQUIPO MÉDICO Y DE L</t>
  </si>
  <si>
    <t>1263353201  INSTRUMENTAL MÉDICO</t>
  </si>
  <si>
    <t>1263454101  AUTOMÓVILES Y CAMIONES 2010</t>
  </si>
  <si>
    <t>1263454901  OTROS EQUIPOS DE TRANSPORTE 2010</t>
  </si>
  <si>
    <t>1263456401  DEP SISTEMA DE AIRE</t>
  </si>
  <si>
    <t>1263656101  MAQUINARIA Y EQUIPO</t>
  </si>
  <si>
    <t>1263656201  MAQUINARIA Y EQUIPO</t>
  </si>
  <si>
    <t>1263656301  MAQUINARIA Y EQUIPO</t>
  </si>
  <si>
    <t>1263656501  EQUIPO DE COMUNICACI</t>
  </si>
  <si>
    <t>1263656601  EQUIPOS DE GENERACIÓ</t>
  </si>
  <si>
    <t>1263656701  HERRAMIENTAS Y MÁQUI</t>
  </si>
  <si>
    <t>1263656901  OTROS EQUIPOS 2010</t>
  </si>
  <si>
    <t>ESF-09 INTANGIBLES Y DIFERIDOS</t>
  </si>
  <si>
    <t>1251059100  SOFTWARE</t>
  </si>
  <si>
    <t>1279005001  GASTOS DE INSTALACION</t>
  </si>
  <si>
    <t>1265959101  AMORTIZACION SOFTWARE</t>
  </si>
  <si>
    <t>1265959901  AMORT. ACUM. DE OTRO</t>
  </si>
  <si>
    <t>ESF-10   ESTIMACIONES Y DETERIOROS</t>
  </si>
  <si>
    <t>ESF-11 OTROS ACTIVOS</t>
  </si>
  <si>
    <t>CARACTERÍSTICAS</t>
  </si>
  <si>
    <t>1191001001 DEPOSITOS EN GARANTIA SERV.</t>
  </si>
  <si>
    <t>PASIVO</t>
  </si>
  <si>
    <t>ESF-12 CUENTAS Y DOCUMENTOS POR PAGAR</t>
  </si>
  <si>
    <t>2112101001  PROVEEDORES DE BIENES Y SERVICIOS</t>
  </si>
  <si>
    <t>2112101002  PADRON UNICO DE PROVEEDORES</t>
  </si>
  <si>
    <t>2112102001  PROVEEDORES EJE ANT</t>
  </si>
  <si>
    <t>2117101003  ISR SALARIOS POR PAGAR</t>
  </si>
  <si>
    <t>2117101004  ISR ASIMILADOS POR PAGAR</t>
  </si>
  <si>
    <t>2117101012  ISR POR PAGAR RET. HONORARIOS</t>
  </si>
  <si>
    <t>2117102004  CEDULAR HONORARIOS A PAGAR</t>
  </si>
  <si>
    <t>2117202001  APOYO ECONOMICO SEGU</t>
  </si>
  <si>
    <t>2117301007  IVA POR PAGAR</t>
  </si>
  <si>
    <t>2117901003  COUTAS SINDICALES</t>
  </si>
  <si>
    <t>2117916002  CONSORCIO PEREDO SA DE CV</t>
  </si>
  <si>
    <t>2117918001  DIVO 5% AL MILLAR</t>
  </si>
  <si>
    <t>2117918002  CAP 2%</t>
  </si>
  <si>
    <t>2117918003  RAPCE 5 AL MILLAR</t>
  </si>
  <si>
    <t>2117918004  ICIC 2 AL MILLAR</t>
  </si>
  <si>
    <t>2117918005  CNEC 5 AL MILLAR</t>
  </si>
  <si>
    <t>2117918006  PENALIZACIONES CONTRATISTAS</t>
  </si>
  <si>
    <t>2119901056  PCE 05 CAP 6000</t>
  </si>
  <si>
    <t>2119901075  PCE 07 CAP 5000</t>
  </si>
  <si>
    <t>2119901085  PCE 08 CAP 5000</t>
  </si>
  <si>
    <t>2119904004  CXP GEG POR RECTIFICACIONES</t>
  </si>
  <si>
    <t>2119904005  CXP POR REMANENTES</t>
  </si>
  <si>
    <t>2119904008  CXP REMANENTE EN SOL</t>
  </si>
  <si>
    <t>2119905001  ACREEDORES DIVERSOS</t>
  </si>
  <si>
    <t>2119905006  ACREEDORES VARIOS</t>
  </si>
  <si>
    <t>2119905007  DEP. PENDIENTES DE I</t>
  </si>
  <si>
    <t>ESF-13 OTROS PASIVOS DIFERIDOS A CORTO PLAZO</t>
  </si>
  <si>
    <t>NATURALEZA</t>
  </si>
  <si>
    <t>ESF-13 FONDOS Y BIENES DE TERCEROS EN GARANTÍA Y/O ADMINISTRACIÓN A CORTO PLAZO</t>
  </si>
  <si>
    <t>2161001001  DEPOSITOS EN GARANTÍA CASILLAS</t>
  </si>
  <si>
    <t>ESF-13 PASIVO DIFERIDO A LARGO PLAZO</t>
  </si>
  <si>
    <t>ESF-14 OTROS PASIVOS CIRCULANTES</t>
  </si>
  <si>
    <t>2199002001  CXP GEG POR SERV. EDUCATIVOS</t>
  </si>
  <si>
    <t>II) NOTAS AL ESTADO DE ACTIVIDADES</t>
  </si>
  <si>
    <t>INGRESOS DE GESTIÓN</t>
  </si>
  <si>
    <t>ERA-01 INGRESOS</t>
  </si>
  <si>
    <t>NOTA</t>
  </si>
  <si>
    <t>4151510250  POR ARRENDA., EXPLO</t>
  </si>
  <si>
    <t>4151510253  POR CONCEPTO DE RENT</t>
  </si>
  <si>
    <t>4159510701  POR CONCEPTO DE FICHAS</t>
  </si>
  <si>
    <t>4159510710  REEXPEDICION DE CREDENCIALES</t>
  </si>
  <si>
    <t>4159510713  EXPEDICION DE CREDENCIAL</t>
  </si>
  <si>
    <t>4159510715  GESTORIA DE TITULACIÓN</t>
  </si>
  <si>
    <t>4159511104  OTROS PRODUCTOS</t>
  </si>
  <si>
    <t>4163610031  INDEMNIZACIONES (REC</t>
  </si>
  <si>
    <t>4169610154  POR CONCEPTO DE DONATIVOS</t>
  </si>
  <si>
    <t>4169610157  EVENTOS ESPECIALES</t>
  </si>
  <si>
    <t>4173711002  FOTOCOPIADO</t>
  </si>
  <si>
    <t>4173711005  INGRESOS POR LA VENT</t>
  </si>
  <si>
    <t>4213831000  CONVENIO SERVICIOS PERSONALES</t>
  </si>
  <si>
    <t>4213832000  CONVENIO MATERIALES Y SUMINISTROS</t>
  </si>
  <si>
    <t>4213833000  CONVENIO SERVICIOS GENERALES</t>
  </si>
  <si>
    <t>4221911000  SERVICIOS PERSONALES</t>
  </si>
  <si>
    <t>4221912000  MATERIALES Y SUMINISTROS</t>
  </si>
  <si>
    <t>4221913000  SERVICIOS GENERALES</t>
  </si>
  <si>
    <t>ERA-02 OTROS INGRESOS Y BENEFICIOS</t>
  </si>
  <si>
    <t>4311511001 INTERES NORMALES</t>
  </si>
  <si>
    <t>GASTOS Y OTRAS PÉRDIDAS</t>
  </si>
  <si>
    <t>ERA-03 GASTOS</t>
  </si>
  <si>
    <t>%GASTO</t>
  </si>
  <si>
    <t>EXPLICACION</t>
  </si>
  <si>
    <t>5111113000 SUELDOS BASE AL PERSONAL PERMANENTE</t>
  </si>
  <si>
    <t>5113131000 PRIMAS POR AÑOS DE SERVS. EFECTIV. PRESTADOS</t>
  </si>
  <si>
    <t>5113132000 PRIMAS DE VACAS., DOMINICAL Y GRATIF. FIN DE AÑO</t>
  </si>
  <si>
    <t>5113134000 COMPENSACIONES</t>
  </si>
  <si>
    <t>5114141000 APORTACIONES DE SEGURIDAD SOCIAL</t>
  </si>
  <si>
    <t>5114144000 SEGUROS MÚLTIPLES</t>
  </si>
  <si>
    <t>5115151000 PRESTACIONES DE RETIRO</t>
  </si>
  <si>
    <t>5115152000 INDEMNIZACIONES</t>
  </si>
  <si>
    <t>5115154000 PRESTACIONES CONTRACTUALES</t>
  </si>
  <si>
    <t>5115159000 OTRAS PRESTACIONES SOCIALES Y ECONOMICAS</t>
  </si>
  <si>
    <t>5121211000 MATERIALES Y ÚTILES DE OFICINA</t>
  </si>
  <si>
    <t>5121214000 MAT.,UTILES Y EQUIPOS MENORES DE TECNOLOGIAS DE LA</t>
  </si>
  <si>
    <t>5121215000 MATERIAL IMPRESO E INFORMACION DIGITAL</t>
  </si>
  <si>
    <t>5121216000 MATERIAL DE LIMPIEZA</t>
  </si>
  <si>
    <t>5121217000 MATERIALES Y ÚTILES DE ENSEÑANZA</t>
  </si>
  <si>
    <t>5122221000 ALIMENTACIÓN DE PERSONAS</t>
  </si>
  <si>
    <t>5122223000 UTENSILIOS PARA EL SERVICIO DE ALIMENTACIÓN</t>
  </si>
  <si>
    <t>5124241000 PRODUCTOS MINERALES NO METALICOS</t>
  </si>
  <si>
    <t>5124242000 CEMENTO Y PRODUCTOS DE CONCRETO</t>
  </si>
  <si>
    <t>5124243000 CAL, YESO Y PRODUCTOS DE YESO</t>
  </si>
  <si>
    <t>5124244000 MADERA Y PRODUCTOS DE MADERA</t>
  </si>
  <si>
    <t>5124245000 VIDRIO Y PRODUCTOS DE VIDRIO</t>
  </si>
  <si>
    <t>5124246000 MATERIAL ELECTRICO Y ELECTRONICO</t>
  </si>
  <si>
    <t>5124247000 ARTICULOS METALICOS PARA LA CONSTRUCCION</t>
  </si>
  <si>
    <t>5124248000 MATERIALES COMPLEMENTARIOS</t>
  </si>
  <si>
    <t>5124249000 OTROS MATERIALES Y ARTICULOS DE CONSTRUCCION Y REP</t>
  </si>
  <si>
    <t>5125251000 SUSTANCIAS QUÍMICAS</t>
  </si>
  <si>
    <t>5125252000 FERTILIZANTES, PESTICIDAS Y OTROS AGROQUIMICOS</t>
  </si>
  <si>
    <t>5125253000 MEDICINAS Y PRODUCTOS FARMACÉUTICOS</t>
  </si>
  <si>
    <t>5125254000 MATERIALES, ACCESORIOS Y SUMINISTROS MÉDICOS</t>
  </si>
  <si>
    <t>5125255000 MAT., ACCESORIOS Y SUMINISTROS DE LABORATORIO</t>
  </si>
  <si>
    <t>5125256000 FIBRAS SINTÉTICAS, HULES, PLÁSTICOS Y DERIVS.</t>
  </si>
  <si>
    <t>5125259000 OTROS PRODUCTOS QUÍMICOS</t>
  </si>
  <si>
    <t>5126261000 COMBUSTIBLES, LUBRICANTES Y ADITIVOS</t>
  </si>
  <si>
    <t>5127271000 VESTUARIOS Y UNIFORMES</t>
  </si>
  <si>
    <t>5127272000 PRENDAS DE PROTECCIÓN</t>
  </si>
  <si>
    <t>5127273000 ARTÍCULOS DEPORTIVOS</t>
  </si>
  <si>
    <t>5127274000 PRODUCTOS TEXTILES</t>
  </si>
  <si>
    <t>5129291000 HERRAMIENTAS MENORES</t>
  </si>
  <si>
    <t>5129292000 REFACCIONES, ACCESORIOS Y HERRAM. MENORES</t>
  </si>
  <si>
    <t>5129293000 REF. Y ACCESORIOS ME. MOB. Y EQ. AD., ED. Y REC.</t>
  </si>
  <si>
    <t>5129294000 REFACCIONES Y ACCESORIOS PARA EQ. DE COMPUTO</t>
  </si>
  <si>
    <t>5129296000 REF. Y ACCESORIOS ME. DE EQ. DE TRANSPORTE</t>
  </si>
  <si>
    <t>5129298000 REF. Y ACCESORIOS ME. DE MAQ. Y OTROS EQUIPOS</t>
  </si>
  <si>
    <t>5129299000 REF. Y ACCESORIOS ME. OTROS BIENES MUEBLES</t>
  </si>
  <si>
    <t>5131311000 SERVICIO DE ENERGÍA ELÉCTRICA</t>
  </si>
  <si>
    <t>5131312000 GAS</t>
  </si>
  <si>
    <t>5131313000 SERVICIO DE AGUA POTABLE</t>
  </si>
  <si>
    <t>5131314000 TELEFONÍA TRADICIONAL</t>
  </si>
  <si>
    <t>5131315000 TELEFONÍA CELULAR</t>
  </si>
  <si>
    <t>5131317000 SERV. ACCESO A INTERNET, REDES Y PROC. DE INFO.</t>
  </si>
  <si>
    <t>5131318000 SERVICIOS POSTALES Y TELEGRAFICOS</t>
  </si>
  <si>
    <t>5132325000 ARRENDAMIENTO DE EQUIPO DE TRANSPORTE</t>
  </si>
  <si>
    <t>5132327000 ARRENDAMIENTO DE ACTIVOS INTANGIBLES</t>
  </si>
  <si>
    <t>5132329000 OTROS ARRENDAMIENTOS</t>
  </si>
  <si>
    <t>5133332000 SERVS. DE DISEÑO, ARQ., INGE. Y ACTIVS. RELACS.</t>
  </si>
  <si>
    <t>5133334000 CAPACITACIÓN</t>
  </si>
  <si>
    <t>5133336000 SERVS. APOYO ADMVO., FOTOCOPIADO E IMPRESION</t>
  </si>
  <si>
    <t>5133338000 SERVICIOS DE VIGILANCIA</t>
  </si>
  <si>
    <t>5133339000 SERVICIOS PROFESIONALES, CIENTIFICOS Y TECNICOS IN</t>
  </si>
  <si>
    <t>5134341000 SERVICIOS FINANCIEROS Y BANCARIOS</t>
  </si>
  <si>
    <t>5134345000 SEGUROS DE BIENES PATRIMONIALES</t>
  </si>
  <si>
    <t>5135351000 CONSERV. Y MANTENIMIENTO MENOR DE INMUEBLES</t>
  </si>
  <si>
    <t>5135352000 INST., REPAR. MTTO. MOB. Y EQ. ADMON., EDU. Y REC</t>
  </si>
  <si>
    <t>5135353000 INST., REPAR. Y MTTO. EQ. COMPU. Y TECNO. DE INFO</t>
  </si>
  <si>
    <t>5135355000 REPAR. Y MTTO. DE EQUIPO DE TRANSPORTE</t>
  </si>
  <si>
    <t>5135357000 INST., REP. Y MTTO. DE MAQ., OT. EQ. Y HERRMTAS.</t>
  </si>
  <si>
    <t>5135358000 SERVICIOS DE LIMPIEZA Y MANEJO DE DESECHOS</t>
  </si>
  <si>
    <t>5135359000 SERVICIOS DE JARDINERÍA Y FUMIGACIÓN</t>
  </si>
  <si>
    <t>5136361100 DIFUSION POR RADIO, TELEVISION Y PRENSA</t>
  </si>
  <si>
    <t>5136361200 DIFUSION POR MEDIOS ALTERNATIVOS</t>
  </si>
  <si>
    <t>5137371000 PASAJES AEREOS</t>
  </si>
  <si>
    <t>5137372000 PASAJES TERRESTRES</t>
  </si>
  <si>
    <t>5137375000 VIATICOS EN EL PAIS</t>
  </si>
  <si>
    <t>5137376000 VIÁTICOS EN EL EXTRANJERO</t>
  </si>
  <si>
    <t>5137378000 SERVICIOS INTEGRALES DE TRANSLADO Y VIATICOS</t>
  </si>
  <si>
    <t>5137379000 OTROS SERVICIOS DE TRASLADO Y HOSPEDAJE</t>
  </si>
  <si>
    <t>5138382000 GASTOS DE ORDEN SOCIAL Y CULTURAL</t>
  </si>
  <si>
    <t>5138383000 CONGRESOS Y CONVENCIONES</t>
  </si>
  <si>
    <t>5138384000 EXPOSICIONES</t>
  </si>
  <si>
    <t>5138385000 GASTOS  DE REPRESENTACION</t>
  </si>
  <si>
    <t>5139392000 OTROS IMPUESTOS Y DERECHOS</t>
  </si>
  <si>
    <t>5139398000 IMPUESTO DE NOMINA</t>
  </si>
  <si>
    <t>5242442000 BECAS Y OT. AYUDAS PARA PROG. DE CAPACITA.</t>
  </si>
  <si>
    <t>5243443000 AYUDAS SOC. A INSTITUCIONES DE ENSEÑANZA</t>
  </si>
  <si>
    <t>5599000006 Diferencia por Redondeo</t>
  </si>
  <si>
    <t>III) NOTAS AL ESTADO DE VARIACIÓN A LA HACIEDA PÚBLICA</t>
  </si>
  <si>
    <t>VHP-01 PATRIMONIO CONTRIBUIDO</t>
  </si>
  <si>
    <t>MODIFICACION</t>
  </si>
  <si>
    <t>3110000001 APORTACIONES</t>
  </si>
  <si>
    <t>3110000002 BAJA DE ACTIVO FIJO</t>
  </si>
  <si>
    <t>3110915000 BIENES MUEBLES E INMUEBLES</t>
  </si>
  <si>
    <t>3110916000 OBRA PÚBLICA</t>
  </si>
  <si>
    <t>3111825205 FAM EDU SUPERIOR BIENES MUEBLES E INMUEBLES</t>
  </si>
  <si>
    <t>3111825206 FAM EDU SUPERIOR OBRA PÚBLICA</t>
  </si>
  <si>
    <t>3113825005 FAM MUEBLES E INMUEBLES EJERCICIOS ANTERIORES</t>
  </si>
  <si>
    <t>3113825006 FAM OBRA EJERCICIOS ANTERIORES</t>
  </si>
  <si>
    <t>3113825205 FAM EDU SUPERIOR BIENES MUEBLES E INM  EJER . ANT</t>
  </si>
  <si>
    <t>3113825206 FAM EDU SUPERIOR OBRA PÚBLICA EJERCIOS ANTERIORES</t>
  </si>
  <si>
    <t>3113828005 FAFEF BIENES MUEBLES E INMUEBLES EJE ANT</t>
  </si>
  <si>
    <t>3113828006 FAFEF OBRA EJERCIOS ANTERIORES</t>
  </si>
  <si>
    <t>3113835000 BIENES MUEBLES E INMUEBLES EJERCICIOS ANTERIORES</t>
  </si>
  <si>
    <t>3113914205 ESTATALES DE EJERCICIOS ANTERIORES BIENES MUEBLES</t>
  </si>
  <si>
    <t>3113914206 ESTATALES DE EJERCICIOS ANTERIORES OBRA PÚBLICA</t>
  </si>
  <si>
    <t>3120000001 TERRENOS DONADOS POR GOB.EDO.</t>
  </si>
  <si>
    <t>VHP-02 PATRIMONIO GENERADO</t>
  </si>
  <si>
    <t>3210 Resultado del Ejercicio (Ahorro/Des</t>
  </si>
  <si>
    <t>3220000002  RESULTADOS ACUMULADOS</t>
  </si>
  <si>
    <t>3220000008  RESULTADO EJERCICIO 2000</t>
  </si>
  <si>
    <t>3220000009  RESULTADO EJERCICIO 2001</t>
  </si>
  <si>
    <t>3220000010  RESULTADO EJERCICIO 2002</t>
  </si>
  <si>
    <t>3220000011  RESULTADO EJERCICIO 2003</t>
  </si>
  <si>
    <t>3220000012  RESULTADO EJERCICIO 2004</t>
  </si>
  <si>
    <t>3220000013  RESULTADO EJERCICIO 2005</t>
  </si>
  <si>
    <t>3220000014  RESULTADO EJERCICIO 2006</t>
  </si>
  <si>
    <t>3220000015  RESULTADO EJERCICIO 2007</t>
  </si>
  <si>
    <t>3220000016  RESULTADO EJERCICIO 2008</t>
  </si>
  <si>
    <t>3220000017  RESULTADO EJERCICIO 2009</t>
  </si>
  <si>
    <t>3220000018  RESULTADO EJERCICIO 2010</t>
  </si>
  <si>
    <t>3220000019  RESULTADO EJERCICIO 2011</t>
  </si>
  <si>
    <t>3220000020  RESULTADO EJERCICIO 2012</t>
  </si>
  <si>
    <t>3220000021  RESULTADO EJERCICIO 2013</t>
  </si>
  <si>
    <t>3220000022  RESULTADO DEL EJERCICIO 2014</t>
  </si>
  <si>
    <t>3220000023  RESULTADO DEL EJERCICIO 2015</t>
  </si>
  <si>
    <t>3220001000  CAPITALIZACIÓN RECURSOS PROPIOS</t>
  </si>
  <si>
    <t>3220001001  CAPITALIZACIÓN REMANENTES</t>
  </si>
  <si>
    <t>3220690201  APLICACIÓN DE REMANENTE PROPIO</t>
  </si>
  <si>
    <t>3220690202  APLICACIÓN DE REMANENTE FEDERAL</t>
  </si>
  <si>
    <t>3220690203  REMANENTE INSTERINSTITUCIONAL</t>
  </si>
  <si>
    <t>3220690204  APLICACIÓN DE REMANENTE MUNICIPAL</t>
  </si>
  <si>
    <t>3252000001  AJUSTES Y CORRECCIONES</t>
  </si>
  <si>
    <t>IV) NOTAS AL ESTADO DE FLUJO DE EFECTIVO</t>
  </si>
  <si>
    <t>EFE-01 FLUJO DE EFECTIVO</t>
  </si>
  <si>
    <t>1112102001  BANCOMER 0447434693 ING. PROPIOS</t>
  </si>
  <si>
    <t>1112102002  BANCOMER 0447434677</t>
  </si>
  <si>
    <t>1112102003  BANCOMER 0447434685</t>
  </si>
  <si>
    <t>1112102004  BANCOMER 0140538574</t>
  </si>
  <si>
    <t>1112102005  BANCOMER. 0154045696</t>
  </si>
  <si>
    <t>1112102006  BANCOMER 0155867304 SETEC Y ECODI</t>
  </si>
  <si>
    <t>1112102008  BANCOMER 0155867215</t>
  </si>
  <si>
    <t>1112102010  BANCOMER 0166784046</t>
  </si>
  <si>
    <t>1112102011  BANCOMER  0171400673  5A</t>
  </si>
  <si>
    <t>1112102012  BANCOMER  0187764758 FAC 2011</t>
  </si>
  <si>
    <t>1112102013  BANCOMER  0189736042 PIFI</t>
  </si>
  <si>
    <t>1112102014  BANCOMER 1925172649</t>
  </si>
  <si>
    <t>1112102015  BANCOMER 1930648595  PIFI 2012</t>
  </si>
  <si>
    <t>1112102016  BANCOMER 39059266 FAC 2013</t>
  </si>
  <si>
    <t>1112102017  BANCOMER 999659601 UTL-CIEM</t>
  </si>
  <si>
    <t>1112102018  BANCOMER 19468726036 FAFEF 2014</t>
  </si>
  <si>
    <t>1112102019  BANCOMER 5001969701762 PROSOF</t>
  </si>
  <si>
    <t>1112102020  BANCOMER 5001980638186 PROEXOEES</t>
  </si>
  <si>
    <t>1112102021  BANCOMER 1013612367 FAM 2015</t>
  </si>
  <si>
    <t>1112106001  BAJIO 1151588 GASTOS MEDICOS</t>
  </si>
  <si>
    <t>1112106002  BAJIO 1151596 PROMEP</t>
  </si>
  <si>
    <t>1112106008  BAJIO 3387669 FAM 2008</t>
  </si>
  <si>
    <t>1112106010  BAJIO 45351187 PROYECTO CUA</t>
  </si>
  <si>
    <t>1112106011  BAJIO 7210313 FAM 2011</t>
  </si>
  <si>
    <t>1112106012  BAJIO 7232358 INSCRIPCIONES</t>
  </si>
  <si>
    <t>1112106013  BAJIO 030225858053201015 FAM 2012</t>
  </si>
  <si>
    <t>1112106014  BAJIO 030225830571602017 CIEM</t>
  </si>
  <si>
    <t>1112106016  BAJIO 14584585 FIDEI</t>
  </si>
  <si>
    <t>EFE-02 ADQ. BIENES MUEBLES E INMUEBLES</t>
  </si>
  <si>
    <t>% SUB</t>
  </si>
  <si>
    <t>1241 Mobiliario y Equipo de Administraci</t>
  </si>
  <si>
    <t>1242 Mobiliario y Equipo Educacional y R</t>
  </si>
  <si>
    <t>1243 Equipo e Instrumental Médico y de L</t>
  </si>
  <si>
    <t>1246 Maquinaria, Otros Equipos y Herrami</t>
  </si>
  <si>
    <t>Bienes Inmuebles, Infraestructura y Construcciones en Proceso</t>
  </si>
  <si>
    <t xml:space="preserve">IV) CONCILIACIÓN DE LOS INGRESOS PRESUPUESTARIOS Y CONTABLES, ASI COMO ENTRE LOS EGRESOS </t>
  </si>
  <si>
    <t>PRESUPUESTARIOS Y LOS GASTOS</t>
  </si>
  <si>
    <t>Conciliación entre los Ingresos Presupuestarios y Contables</t>
  </si>
  <si>
    <t>Correspondiente del 1 de enero al 30 de Septiembre de 2016</t>
  </si>
  <si>
    <t>(Cifras en pesos)</t>
  </si>
  <si>
    <t>1. Ingresos Presupuestarios</t>
  </si>
  <si>
    <t>2. Más ingresos contables no presupuestarios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</si>
  <si>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</si>
  <si>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</si>
  <si>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</si>
  <si>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</si>
  <si>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Otros ingresos contables no presupuestarios</t>
  </si>
  <si>
    <t>3. Menos ingresos presupuestarios no contables</t>
  </si>
  <si>
    <t>Productos de capital</t>
  </si>
  <si>
    <t>Aprovechamientos capital</t>
  </si>
  <si>
    <t>Ingresos derivados de financiamientos</t>
  </si>
  <si>
    <t>Otros Ingresos presupuestarios no contables</t>
  </si>
  <si>
    <t>4. Ingresos Contables (4 = 1 + 2 - 3)</t>
  </si>
  <si>
    <t>Conciliación entre los Egresos Presupuestarios y los Gastos Contables</t>
  </si>
  <si>
    <t>1. Total de egresos (presupuestarios)</t>
  </si>
  <si>
    <t>2. Menos egresos presupuestarios no contables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</si>
  <si>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</si>
  <si>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</si>
  <si>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</si>
  <si>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</si>
  <si>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</si>
  <si>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</si>
  <si>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</si>
  <si>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</si>
  <si>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</si>
  <si>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propios</t>
  </si>
  <si>
    <t>Acciones y participaciones de capital</t>
  </si>
  <si>
    <t>Compra de títulos y valores</t>
  </si>
  <si>
    <t>Inversiones en fideicomisos, mandatos y otros análogos</t>
  </si>
  <si>
    <t>Provisiones para contingencias y otras erogaciones especiales</t>
  </si>
  <si>
    <t>Amortización de la deuda publica</t>
  </si>
  <si>
    <t>Adeudos de ejercicios fiscales anteriores (ADEFAS)</t>
  </si>
  <si>
    <t>Otros Egresos Presupuestales No Contables</t>
  </si>
  <si>
    <t>3. Más Gasto Contables No Presupuestales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</si>
  <si>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</si>
  <si>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</si>
  <si>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</si>
  <si>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u obsolescencia</t>
  </si>
  <si>
    <t>Aumento por insuficiencia de provisiones</t>
  </si>
  <si>
    <t>Otros Gastos</t>
  </si>
  <si>
    <t>Otros Gastos Contables No Presupuestales</t>
  </si>
  <si>
    <t>4. Total de Gasto Contable (4 = 1 - 2 + 3)</t>
  </si>
  <si>
    <t>NOTAS DE MEMORIA</t>
  </si>
  <si>
    <t>NOTAS DE MEMORIA.</t>
  </si>
  <si>
    <t>Bajo protesta de decir verdad declaramos que los Estados Financieros y sus Notas son razonablemente correctos y responsabilidad del emisor</t>
  </si>
  <si>
    <t>Sofia Ayala Rodríguez</t>
  </si>
  <si>
    <t>Daniel Rocha Gutíerrez</t>
  </si>
  <si>
    <t>Rectora</t>
  </si>
  <si>
    <t>Secretario de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</si>
</sst>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#,##0.00;\-#,##0.00;&quot; &quot;"/>
    <numFmt numFmtId="165" formatCode="#,##0.00_ ;\-#,##0.00\ "/>
    <numFmt numFmtId="166" formatCode="#,##0.000000000"/>
    <numFmt numFmtId="167" formatCode="#,##0;\-#,##0;&quot; &quot;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b/>
      <sz val="10"/>
      <color theme="1"/>
      <name val="Soberana Sans Light"/>
    </font>
    <font>
      <sz val="10"/>
      <color theme="1"/>
      <name val="Calibri"/>
      <family val="2"/>
      <scheme val="minor"/>
    </font>
    <font>
      <sz val="10"/>
      <name val="Arial"/>
      <family val="2"/>
    </font>
    <font>
      <b/>
      <sz val="11"/>
      <color rgb="FF002060"/>
      <name val="Arial"/>
      <family val="2"/>
    </font>
    <font>
      <b/>
      <sz val="10"/>
      <color rgb="FF0070C0"/>
      <name val="Arial"/>
      <family val="2"/>
    </font>
    <font>
      <b/>
      <sz val="10"/>
      <color rgb="FF002060"/>
      <name val="Arial"/>
      <family val="2"/>
    </font>
    <font>
      <b/>
      <sz val="10"/>
      <color theme="1"/>
      <name val="Arial"/>
      <family val="2"/>
    </font>
    <font>
      <b/>
      <u/>
      <sz val="10"/>
      <color theme="1"/>
      <name val="Arial"/>
      <family val="2"/>
    </font>
    <font>
      <u/>
      <sz val="10"/>
      <color theme="1"/>
      <name val="Arial"/>
      <family val="2"/>
    </font>
    <font>
      <sz val="11"/>
      <color theme="1"/>
      <name val="Arial"/>
      <family val="2"/>
    </font>
    <font>
      <sz val="11"/>
      <color indexed="8"/>
      <name val="Calibri"/>
      <family val="2"/>
    </font>
    <font>
      <b/>
      <sz val="10"/>
      <color rgb="FF000000"/>
      <name val="Arial"/>
      <family val="2"/>
    </font>
    <font>
      <b/>
      <sz val="8"/>
      <color theme="1"/>
      <name val="Arial"/>
      <family val="2"/>
    </font>
    <font>
      <sz val="10"/>
      <color rgb="FF000000"/>
      <name val="Arial"/>
      <family val="2"/>
    </font>
    <font>
      <sz val="10"/>
      <color rgb="FF222222"/>
      <name val="Arial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/>
    <xf numFmtId="43" fontId="14" fillId="0" borderId="0" applyFont="0" applyFill="0" applyBorder="0" applyAlignment="0" applyProtection="0"/>
  </cellStyleXfs>
  <cellXfs count="172">
    <xf numFmtId="0" fontId="0" fillId="0" borderId="0" xfId="0"/>
    <xf numFmtId="0" fontId="2" fillId="2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0" xfId="0" applyFont="1"/>
    <xf numFmtId="0" fontId="3" fillId="3" borderId="0" xfId="0" applyFont="1" applyFill="1" applyBorder="1" applyAlignment="1">
      <alignment horizontal="left" vertical="center"/>
    </xf>
    <xf numFmtId="0" fontId="3" fillId="3" borderId="0" xfId="0" applyFont="1" applyFill="1" applyBorder="1" applyAlignment="1">
      <alignment horizontal="right"/>
    </xf>
    <xf numFmtId="0" fontId="3" fillId="3" borderId="0" xfId="0" applyFont="1" applyFill="1" applyBorder="1" applyAlignment="1"/>
    <xf numFmtId="0" fontId="3" fillId="3" borderId="0" xfId="0" applyNumberFormat="1" applyFont="1" applyFill="1" applyBorder="1" applyAlignment="1" applyProtection="1">
      <protection locked="0"/>
    </xf>
    <xf numFmtId="0" fontId="2" fillId="3" borderId="0" xfId="0" applyFont="1" applyFill="1" applyBorder="1"/>
    <xf numFmtId="0" fontId="6" fillId="3" borderId="0" xfId="0" applyFont="1" applyFill="1" applyBorder="1"/>
    <xf numFmtId="0" fontId="3" fillId="3" borderId="1" xfId="0" applyFont="1" applyFill="1" applyBorder="1" applyAlignment="1"/>
    <xf numFmtId="0" fontId="3" fillId="3" borderId="1" xfId="0" applyNumberFormat="1" applyFont="1" applyFill="1" applyBorder="1" applyAlignment="1" applyProtection="1">
      <protection locked="0"/>
    </xf>
    <xf numFmtId="0" fontId="2" fillId="3" borderId="1" xfId="0" applyFont="1" applyFill="1" applyBorder="1"/>
    <xf numFmtId="0" fontId="6" fillId="3" borderId="1" xfId="0" applyFont="1" applyFill="1" applyBorder="1"/>
    <xf numFmtId="0" fontId="7" fillId="0" borderId="0" xfId="0" applyFont="1" applyBorder="1" applyAlignment="1">
      <alignment horizontal="center"/>
    </xf>
    <xf numFmtId="0" fontId="8" fillId="3" borderId="0" xfId="0" applyFont="1" applyFill="1" applyBorder="1" applyAlignment="1">
      <alignment horizontal="right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justify"/>
    </xf>
    <xf numFmtId="0" fontId="9" fillId="0" borderId="0" xfId="0" applyFont="1" applyAlignment="1">
      <alignment horizontal="justify"/>
    </xf>
    <xf numFmtId="0" fontId="9" fillId="0" borderId="0" xfId="0" applyFont="1" applyBorder="1" applyAlignment="1">
      <alignment horizontal="left"/>
    </xf>
    <xf numFmtId="0" fontId="11" fillId="3" borderId="0" xfId="0" applyFont="1" applyFill="1" applyBorder="1"/>
    <xf numFmtId="0" fontId="10" fillId="3" borderId="0" xfId="0" applyFont="1" applyFill="1" applyBorder="1"/>
    <xf numFmtId="49" fontId="3" fillId="2" borderId="2" xfId="0" applyNumberFormat="1" applyFont="1" applyFill="1" applyBorder="1" applyAlignment="1">
      <alignment horizontal="left" vertical="center"/>
    </xf>
    <xf numFmtId="49" fontId="3" fillId="2" borderId="2" xfId="0" applyNumberFormat="1" applyFont="1" applyFill="1" applyBorder="1" applyAlignment="1">
      <alignment horizontal="center" vertical="center"/>
    </xf>
    <xf numFmtId="49" fontId="3" fillId="3" borderId="3" xfId="0" applyNumberFormat="1" applyFont="1" applyFill="1" applyBorder="1" applyAlignment="1">
      <alignment horizontal="left"/>
    </xf>
    <xf numFmtId="164" fontId="5" fillId="3" borderId="3" xfId="0" applyNumberFormat="1" applyFont="1" applyFill="1" applyBorder="1"/>
    <xf numFmtId="49" fontId="3" fillId="3" borderId="4" xfId="0" applyNumberFormat="1" applyFont="1" applyFill="1" applyBorder="1" applyAlignment="1">
      <alignment horizontal="left"/>
    </xf>
    <xf numFmtId="164" fontId="5" fillId="3" borderId="4" xfId="0" applyNumberFormat="1" applyFont="1" applyFill="1" applyBorder="1"/>
    <xf numFmtId="43" fontId="3" fillId="2" borderId="2" xfId="1" applyFont="1" applyFill="1" applyBorder="1" applyAlignment="1">
      <alignment horizontal="center" vertical="center"/>
    </xf>
    <xf numFmtId="0" fontId="12" fillId="3" borderId="0" xfId="0" applyFont="1" applyFill="1" applyBorder="1"/>
    <xf numFmtId="164" fontId="2" fillId="3" borderId="3" xfId="0" applyNumberFormat="1" applyFont="1" applyFill="1" applyBorder="1"/>
    <xf numFmtId="164" fontId="2" fillId="3" borderId="4" xfId="0" applyNumberFormat="1" applyFont="1" applyFill="1" applyBorder="1"/>
    <xf numFmtId="49" fontId="3" fillId="3" borderId="0" xfId="0" applyNumberFormat="1" applyFont="1" applyFill="1" applyBorder="1" applyAlignment="1">
      <alignment horizontal="center" vertical="center"/>
    </xf>
    <xf numFmtId="0" fontId="10" fillId="3" borderId="0" xfId="0" applyFont="1" applyFill="1"/>
    <xf numFmtId="49" fontId="3" fillId="3" borderId="5" xfId="0" applyNumberFormat="1" applyFont="1" applyFill="1" applyBorder="1" applyAlignment="1">
      <alignment horizontal="left"/>
    </xf>
    <xf numFmtId="164" fontId="5" fillId="3" borderId="5" xfId="0" applyNumberFormat="1" applyFont="1" applyFill="1" applyBorder="1"/>
    <xf numFmtId="49" fontId="6" fillId="3" borderId="3" xfId="0" applyNumberFormat="1" applyFont="1" applyFill="1" applyBorder="1" applyAlignment="1">
      <alignment horizontal="left"/>
    </xf>
    <xf numFmtId="49" fontId="3" fillId="3" borderId="0" xfId="0" applyNumberFormat="1" applyFont="1" applyFill="1" applyBorder="1" applyAlignment="1">
      <alignment horizontal="left"/>
    </xf>
    <xf numFmtId="164" fontId="5" fillId="3" borderId="0" xfId="0" applyNumberFormat="1" applyFont="1" applyFill="1" applyBorder="1"/>
    <xf numFmtId="49" fontId="3" fillId="2" borderId="2" xfId="0" applyNumberFormat="1" applyFont="1" applyFill="1" applyBorder="1" applyAlignment="1">
      <alignment horizontal="center" vertical="center" wrapText="1"/>
    </xf>
    <xf numFmtId="49" fontId="3" fillId="3" borderId="6" xfId="0" applyNumberFormat="1" applyFont="1" applyFill="1" applyBorder="1" applyAlignment="1">
      <alignment horizontal="left"/>
    </xf>
    <xf numFmtId="164" fontId="5" fillId="3" borderId="7" xfId="0" applyNumberFormat="1" applyFont="1" applyFill="1" applyBorder="1"/>
    <xf numFmtId="49" fontId="3" fillId="3" borderId="8" xfId="0" applyNumberFormat="1" applyFont="1" applyFill="1" applyBorder="1" applyAlignment="1">
      <alignment horizontal="left"/>
    </xf>
    <xf numFmtId="164" fontId="5" fillId="3" borderId="1" xfId="0" applyNumberFormat="1" applyFont="1" applyFill="1" applyBorder="1"/>
    <xf numFmtId="164" fontId="5" fillId="3" borderId="9" xfId="0" applyNumberFormat="1" applyFont="1" applyFill="1" applyBorder="1"/>
    <xf numFmtId="164" fontId="3" fillId="2" borderId="10" xfId="0" applyNumberFormat="1" applyFont="1" applyFill="1" applyBorder="1"/>
    <xf numFmtId="164" fontId="3" fillId="2" borderId="11" xfId="0" applyNumberFormat="1" applyFont="1" applyFill="1" applyBorder="1"/>
    <xf numFmtId="164" fontId="3" fillId="2" borderId="12" xfId="0" applyNumberFormat="1" applyFont="1" applyFill="1" applyBorder="1"/>
    <xf numFmtId="164" fontId="3" fillId="3" borderId="0" xfId="0" applyNumberFormat="1" applyFont="1" applyFill="1" applyBorder="1"/>
    <xf numFmtId="49" fontId="3" fillId="2" borderId="10" xfId="0" applyNumberFormat="1" applyFont="1" applyFill="1" applyBorder="1" applyAlignment="1">
      <alignment horizontal="center" vertical="center"/>
    </xf>
    <xf numFmtId="49" fontId="3" fillId="2" borderId="12" xfId="0" applyNumberFormat="1" applyFont="1" applyFill="1" applyBorder="1" applyAlignment="1">
      <alignment horizontal="center" vertical="center"/>
    </xf>
    <xf numFmtId="49" fontId="6" fillId="3" borderId="5" xfId="0" applyNumberFormat="1" applyFont="1" applyFill="1" applyBorder="1" applyAlignment="1">
      <alignment horizontal="left"/>
    </xf>
    <xf numFmtId="164" fontId="2" fillId="3" borderId="5" xfId="0" applyNumberFormat="1" applyFont="1" applyFill="1" applyBorder="1"/>
    <xf numFmtId="0" fontId="0" fillId="0" borderId="4" xfId="0" applyBorder="1"/>
    <xf numFmtId="164" fontId="3" fillId="2" borderId="2" xfId="0" applyNumberFormat="1" applyFont="1" applyFill="1" applyBorder="1" applyAlignment="1">
      <alignment horizontal="center" vertical="center"/>
    </xf>
    <xf numFmtId="0" fontId="2" fillId="2" borderId="2" xfId="0" applyFont="1" applyFill="1" applyBorder="1"/>
    <xf numFmtId="0" fontId="13" fillId="0" borderId="4" xfId="0" applyFont="1" applyBorder="1"/>
    <xf numFmtId="165" fontId="3" fillId="2" borderId="2" xfId="0" applyNumberFormat="1" applyFont="1" applyFill="1" applyBorder="1" applyAlignment="1">
      <alignment horizontal="center" vertical="center"/>
    </xf>
    <xf numFmtId="0" fontId="13" fillId="0" borderId="0" xfId="0" applyFont="1"/>
    <xf numFmtId="0" fontId="10" fillId="2" borderId="5" xfId="3" applyFont="1" applyFill="1" applyBorder="1" applyAlignment="1">
      <alignment horizontal="left" vertical="center" wrapText="1"/>
    </xf>
    <xf numFmtId="4" fontId="10" fillId="2" borderId="5" xfId="4" applyNumberFormat="1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wrapText="1"/>
    </xf>
    <xf numFmtId="0" fontId="2" fillId="0" borderId="5" xfId="0" applyFont="1" applyFill="1" applyBorder="1" applyAlignment="1">
      <alignment wrapText="1"/>
    </xf>
    <xf numFmtId="4" fontId="2" fillId="0" borderId="5" xfId="0" applyNumberFormat="1" applyFont="1" applyBorder="1" applyAlignment="1"/>
    <xf numFmtId="0" fontId="2" fillId="0" borderId="6" xfId="0" applyFont="1" applyFill="1" applyBorder="1" applyAlignment="1">
      <alignment wrapText="1"/>
    </xf>
    <xf numFmtId="4" fontId="2" fillId="0" borderId="3" xfId="0" applyNumberFormat="1" applyFont="1" applyFill="1" applyBorder="1" applyAlignment="1">
      <alignment wrapText="1"/>
    </xf>
    <xf numFmtId="4" fontId="2" fillId="0" borderId="3" xfId="4" applyNumberFormat="1" applyFont="1" applyBorder="1" applyAlignment="1"/>
    <xf numFmtId="0" fontId="2" fillId="3" borderId="6" xfId="0" applyFont="1" applyFill="1" applyBorder="1"/>
    <xf numFmtId="0" fontId="2" fillId="3" borderId="3" xfId="0" applyFont="1" applyFill="1" applyBorder="1"/>
    <xf numFmtId="0" fontId="2" fillId="3" borderId="8" xfId="0" applyFont="1" applyFill="1" applyBorder="1"/>
    <xf numFmtId="0" fontId="2" fillId="3" borderId="4" xfId="0" applyFont="1" applyFill="1" applyBorder="1"/>
    <xf numFmtId="49" fontId="3" fillId="3" borderId="14" xfId="0" applyNumberFormat="1" applyFont="1" applyFill="1" applyBorder="1" applyAlignment="1">
      <alignment horizontal="left"/>
    </xf>
    <xf numFmtId="49" fontId="2" fillId="0" borderId="5" xfId="0" applyNumberFormat="1" applyFont="1" applyFill="1" applyBorder="1" applyAlignment="1">
      <alignment wrapText="1"/>
    </xf>
    <xf numFmtId="4" fontId="2" fillId="0" borderId="15" xfId="4" applyNumberFormat="1" applyFont="1" applyFill="1" applyBorder="1" applyAlignment="1">
      <alignment wrapText="1"/>
    </xf>
    <xf numFmtId="4" fontId="2" fillId="0" borderId="5" xfId="4" applyNumberFormat="1" applyFont="1" applyFill="1" applyBorder="1" applyAlignment="1">
      <alignment wrapText="1"/>
    </xf>
    <xf numFmtId="49" fontId="2" fillId="0" borderId="6" xfId="0" applyNumberFormat="1" applyFont="1" applyFill="1" applyBorder="1" applyAlignment="1">
      <alignment wrapText="1"/>
    </xf>
    <xf numFmtId="49" fontId="2" fillId="0" borderId="3" xfId="0" applyNumberFormat="1" applyFont="1" applyFill="1" applyBorder="1" applyAlignment="1">
      <alignment wrapText="1"/>
    </xf>
    <xf numFmtId="4" fontId="2" fillId="0" borderId="0" xfId="4" applyNumberFormat="1" applyFont="1" applyFill="1" applyBorder="1" applyAlignment="1">
      <alignment wrapText="1"/>
    </xf>
    <xf numFmtId="4" fontId="2" fillId="0" borderId="3" xfId="4" applyNumberFormat="1" applyFont="1" applyFill="1" applyBorder="1" applyAlignment="1">
      <alignment wrapText="1"/>
    </xf>
    <xf numFmtId="49" fontId="2" fillId="0" borderId="8" xfId="0" applyNumberFormat="1" applyFont="1" applyFill="1" applyBorder="1" applyAlignment="1">
      <alignment wrapText="1"/>
    </xf>
    <xf numFmtId="49" fontId="2" fillId="0" borderId="4" xfId="0" applyNumberFormat="1" applyFont="1" applyFill="1" applyBorder="1" applyAlignment="1">
      <alignment wrapText="1"/>
    </xf>
    <xf numFmtId="4" fontId="2" fillId="0" borderId="1" xfId="4" applyNumberFormat="1" applyFont="1" applyFill="1" applyBorder="1" applyAlignment="1">
      <alignment wrapText="1"/>
    </xf>
    <xf numFmtId="4" fontId="2" fillId="0" borderId="4" xfId="4" applyNumberFormat="1" applyFont="1" applyFill="1" applyBorder="1" applyAlignment="1">
      <alignment wrapText="1"/>
    </xf>
    <xf numFmtId="0" fontId="2" fillId="2" borderId="10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49" fontId="6" fillId="3" borderId="14" xfId="0" applyNumberFormat="1" applyFont="1" applyFill="1" applyBorder="1" applyAlignment="1">
      <alignment horizontal="left"/>
    </xf>
    <xf numFmtId="43" fontId="2" fillId="0" borderId="5" xfId="1" applyFont="1" applyFill="1" applyBorder="1" applyAlignment="1">
      <alignment wrapText="1"/>
    </xf>
    <xf numFmtId="49" fontId="10" fillId="0" borderId="6" xfId="0" applyNumberFormat="1" applyFont="1" applyFill="1" applyBorder="1" applyAlignment="1">
      <alignment wrapText="1"/>
    </xf>
    <xf numFmtId="43" fontId="10" fillId="0" borderId="3" xfId="0" applyNumberFormat="1" applyFont="1" applyFill="1" applyBorder="1" applyAlignment="1">
      <alignment wrapText="1"/>
    </xf>
    <xf numFmtId="0" fontId="2" fillId="0" borderId="4" xfId="0" applyNumberFormat="1" applyFont="1" applyFill="1" applyBorder="1" applyAlignment="1">
      <alignment wrapText="1"/>
    </xf>
    <xf numFmtId="43" fontId="3" fillId="2" borderId="2" xfId="0" applyNumberFormat="1" applyFont="1" applyFill="1" applyBorder="1" applyAlignment="1">
      <alignment horizontal="center" vertical="center"/>
    </xf>
    <xf numFmtId="49" fontId="3" fillId="2" borderId="5" xfId="0" applyNumberFormat="1" applyFont="1" applyFill="1" applyBorder="1" applyAlignment="1">
      <alignment horizontal="center" vertical="center"/>
    </xf>
    <xf numFmtId="164" fontId="10" fillId="3" borderId="3" xfId="0" applyNumberFormat="1" applyFont="1" applyFill="1" applyBorder="1"/>
    <xf numFmtId="164" fontId="3" fillId="3" borderId="4" xfId="0" applyNumberFormat="1" applyFont="1" applyFill="1" applyBorder="1"/>
    <xf numFmtId="0" fontId="10" fillId="2" borderId="2" xfId="3" applyFont="1" applyFill="1" applyBorder="1" applyAlignment="1">
      <alignment horizontal="left" vertical="center" wrapText="1"/>
    </xf>
    <xf numFmtId="4" fontId="10" fillId="2" borderId="2" xfId="4" applyNumberFormat="1" applyFont="1" applyFill="1" applyBorder="1" applyAlignment="1">
      <alignment horizontal="center" vertical="center" wrapText="1"/>
    </xf>
    <xf numFmtId="164" fontId="2" fillId="3" borderId="7" xfId="0" applyNumberFormat="1" applyFont="1" applyFill="1" applyBorder="1"/>
    <xf numFmtId="49" fontId="6" fillId="3" borderId="3" xfId="0" applyNumberFormat="1" applyFont="1" applyFill="1" applyBorder="1" applyAlignment="1">
      <alignment horizontal="left" wrapText="1"/>
    </xf>
    <xf numFmtId="49" fontId="6" fillId="3" borderId="5" xfId="0" applyNumberFormat="1" applyFont="1" applyFill="1" applyBorder="1" applyAlignment="1">
      <alignment horizontal="left" wrapText="1"/>
    </xf>
    <xf numFmtId="164" fontId="0" fillId="0" borderId="3" xfId="0" applyNumberFormat="1" applyFill="1" applyBorder="1"/>
    <xf numFmtId="164" fontId="0" fillId="0" borderId="7" xfId="0" applyNumberFormat="1" applyFill="1" applyBorder="1"/>
    <xf numFmtId="10" fontId="2" fillId="3" borderId="3" xfId="2" applyNumberFormat="1" applyFont="1" applyFill="1" applyBorder="1"/>
    <xf numFmtId="164" fontId="3" fillId="2" borderId="2" xfId="0" applyNumberFormat="1" applyFont="1" applyFill="1" applyBorder="1" applyAlignment="1">
      <alignment horizontal="right" vertical="center"/>
    </xf>
    <xf numFmtId="0" fontId="10" fillId="2" borderId="5" xfId="3" applyFont="1" applyFill="1" applyBorder="1" applyAlignment="1">
      <alignment horizontal="center" vertical="center" wrapText="1"/>
    </xf>
    <xf numFmtId="164" fontId="2" fillId="3" borderId="16" xfId="0" applyNumberFormat="1" applyFont="1" applyFill="1" applyBorder="1"/>
    <xf numFmtId="49" fontId="6" fillId="3" borderId="6" xfId="0" applyNumberFormat="1" applyFont="1" applyFill="1" applyBorder="1" applyAlignment="1">
      <alignment horizontal="left"/>
    </xf>
    <xf numFmtId="164" fontId="2" fillId="3" borderId="9" xfId="0" applyNumberFormat="1" applyFont="1" applyFill="1" applyBorder="1"/>
    <xf numFmtId="43" fontId="3" fillId="2" borderId="10" xfId="1" applyFont="1" applyFill="1" applyBorder="1" applyAlignment="1">
      <alignment vertical="center"/>
    </xf>
    <xf numFmtId="49" fontId="3" fillId="2" borderId="11" xfId="0" applyNumberFormat="1" applyFont="1" applyFill="1" applyBorder="1" applyAlignment="1">
      <alignment vertical="center"/>
    </xf>
    <xf numFmtId="49" fontId="3" fillId="2" borderId="12" xfId="0" applyNumberFormat="1" applyFont="1" applyFill="1" applyBorder="1" applyAlignment="1">
      <alignment vertical="center"/>
    </xf>
    <xf numFmtId="0" fontId="10" fillId="2" borderId="2" xfId="3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left"/>
    </xf>
    <xf numFmtId="164" fontId="2" fillId="3" borderId="0" xfId="0" applyNumberFormat="1" applyFont="1" applyFill="1" applyBorder="1"/>
    <xf numFmtId="0" fontId="10" fillId="0" borderId="0" xfId="0" applyFont="1" applyAlignment="1">
      <alignment horizontal="center" wrapText="1"/>
    </xf>
    <xf numFmtId="0" fontId="2" fillId="0" borderId="0" xfId="0" applyFont="1"/>
    <xf numFmtId="0" fontId="15" fillId="2" borderId="14" xfId="0" applyFont="1" applyFill="1" applyBorder="1" applyAlignment="1">
      <alignment horizontal="center" vertical="center" wrapText="1"/>
    </xf>
    <xf numFmtId="0" fontId="15" fillId="2" borderId="15" xfId="0" applyFont="1" applyFill="1" applyBorder="1" applyAlignment="1">
      <alignment horizontal="center" vertical="center" wrapText="1"/>
    </xf>
    <xf numFmtId="0" fontId="15" fillId="2" borderId="16" xfId="0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center" vertical="center"/>
    </xf>
    <xf numFmtId="0" fontId="15" fillId="2" borderId="7" xfId="0" applyFont="1" applyFill="1" applyBorder="1" applyAlignment="1">
      <alignment horizontal="center" vertical="center"/>
    </xf>
    <xf numFmtId="4" fontId="2" fillId="3" borderId="0" xfId="0" applyNumberFormat="1" applyFont="1" applyFill="1" applyBorder="1"/>
    <xf numFmtId="0" fontId="15" fillId="2" borderId="8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5" fillId="2" borderId="9" xfId="0" applyFont="1" applyFill="1" applyBorder="1" applyAlignment="1">
      <alignment horizontal="center" vertical="center"/>
    </xf>
    <xf numFmtId="0" fontId="15" fillId="2" borderId="10" xfId="0" applyFont="1" applyFill="1" applyBorder="1" applyAlignment="1">
      <alignment vertical="center"/>
    </xf>
    <xf numFmtId="0" fontId="15" fillId="2" borderId="12" xfId="0" applyFont="1" applyFill="1" applyBorder="1" applyAlignment="1">
      <alignment vertical="center"/>
    </xf>
    <xf numFmtId="4" fontId="15" fillId="2" borderId="2" xfId="0" applyNumberFormat="1" applyFont="1" applyFill="1" applyBorder="1" applyAlignment="1">
      <alignment horizontal="center" vertical="center"/>
    </xf>
    <xf numFmtId="4" fontId="16" fillId="0" borderId="0" xfId="0" applyNumberFormat="1" applyFont="1" applyFill="1" applyBorder="1" applyAlignment="1">
      <alignment horizontal="right"/>
    </xf>
    <xf numFmtId="0" fontId="2" fillId="3" borderId="0" xfId="0" applyFont="1" applyFill="1" applyBorder="1"/>
    <xf numFmtId="0" fontId="15" fillId="0" borderId="2" xfId="0" applyFont="1" applyBorder="1" applyAlignment="1">
      <alignment vertical="center" wrapText="1"/>
    </xf>
    <xf numFmtId="0" fontId="2" fillId="0" borderId="2" xfId="0" applyFont="1" applyBorder="1"/>
    <xf numFmtId="0" fontId="17" fillId="0" borderId="2" xfId="0" applyFont="1" applyBorder="1" applyAlignment="1">
      <alignment horizontal="center" vertical="center"/>
    </xf>
    <xf numFmtId="0" fontId="17" fillId="0" borderId="2" xfId="0" applyFont="1" applyBorder="1" applyAlignment="1">
      <alignment horizontal="left" vertical="center" wrapText="1"/>
    </xf>
    <xf numFmtId="0" fontId="17" fillId="3" borderId="0" xfId="0" applyFont="1" applyFill="1" applyAlignment="1">
      <alignment vertical="center"/>
    </xf>
    <xf numFmtId="0" fontId="17" fillId="0" borderId="10" xfId="0" applyFont="1" applyBorder="1" applyAlignment="1">
      <alignment horizontal="left" vertical="center" wrapText="1"/>
    </xf>
    <xf numFmtId="0" fontId="17" fillId="0" borderId="12" xfId="0" applyFont="1" applyBorder="1" applyAlignment="1">
      <alignment horizontal="left" vertical="center" wrapText="1"/>
    </xf>
    <xf numFmtId="43" fontId="17" fillId="0" borderId="2" xfId="1" applyFont="1" applyBorder="1" applyAlignment="1">
      <alignment horizontal="center" vertical="center"/>
    </xf>
    <xf numFmtId="0" fontId="17" fillId="0" borderId="10" xfId="0" applyFont="1" applyBorder="1" applyAlignment="1">
      <alignment vertical="center"/>
    </xf>
    <xf numFmtId="0" fontId="17" fillId="0" borderId="12" xfId="0" applyFont="1" applyBorder="1" applyAlignment="1">
      <alignment vertical="center"/>
    </xf>
    <xf numFmtId="0" fontId="17" fillId="3" borderId="0" xfId="0" applyFont="1" applyFill="1" applyAlignment="1">
      <alignment horizontal="center" vertical="center"/>
    </xf>
    <xf numFmtId="0" fontId="15" fillId="2" borderId="2" xfId="0" applyFont="1" applyFill="1" applyBorder="1" applyAlignment="1">
      <alignment vertical="center"/>
    </xf>
    <xf numFmtId="43" fontId="15" fillId="2" borderId="2" xfId="1" applyFont="1" applyFill="1" applyBorder="1" applyAlignment="1">
      <alignment horizontal="center" vertical="center"/>
    </xf>
    <xf numFmtId="4" fontId="15" fillId="2" borderId="2" xfId="0" applyNumberFormat="1" applyFont="1" applyFill="1" applyBorder="1" applyAlignment="1">
      <alignment horizontal="right" vertical="center"/>
    </xf>
    <xf numFmtId="0" fontId="15" fillId="0" borderId="2" xfId="0" applyFont="1" applyBorder="1" applyAlignment="1">
      <alignment vertical="center"/>
    </xf>
    <xf numFmtId="43" fontId="15" fillId="0" borderId="2" xfId="1" applyFont="1" applyBorder="1" applyAlignment="1">
      <alignment horizontal="center" vertical="center"/>
    </xf>
    <xf numFmtId="4" fontId="17" fillId="0" borderId="2" xfId="0" applyNumberFormat="1" applyFont="1" applyBorder="1" applyAlignment="1">
      <alignment horizontal="center" vertical="center"/>
    </xf>
    <xf numFmtId="0" fontId="2" fillId="3" borderId="0" xfId="0" applyFont="1" applyFill="1" applyAlignment="1">
      <alignment vertical="center" wrapText="1"/>
    </xf>
    <xf numFmtId="4" fontId="2" fillId="3" borderId="0" xfId="0" applyNumberFormat="1" applyFont="1" applyFill="1"/>
    <xf numFmtId="0" fontId="18" fillId="0" borderId="0" xfId="0" applyFont="1"/>
    <xf numFmtId="0" fontId="17" fillId="0" borderId="10" xfId="0" applyFont="1" applyBorder="1" applyAlignment="1">
      <alignment horizontal="left" vertical="center"/>
    </xf>
    <xf numFmtId="0" fontId="17" fillId="0" borderId="12" xfId="0" applyFont="1" applyBorder="1" applyAlignment="1">
      <alignment horizontal="left" vertical="center"/>
    </xf>
    <xf numFmtId="0" fontId="15" fillId="2" borderId="2" xfId="0" applyFont="1" applyFill="1" applyBorder="1" applyAlignment="1">
      <alignment vertical="center"/>
    </xf>
    <xf numFmtId="43" fontId="2" fillId="3" borderId="0" xfId="1" applyNumberFormat="1" applyFont="1" applyFill="1" applyBorder="1"/>
    <xf numFmtId="166" fontId="2" fillId="3" borderId="0" xfId="0" applyNumberFormat="1" applyFont="1" applyFill="1" applyBorder="1"/>
    <xf numFmtId="0" fontId="9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167" fontId="2" fillId="3" borderId="16" xfId="0" applyNumberFormat="1" applyFont="1" applyFill="1" applyBorder="1"/>
    <xf numFmtId="167" fontId="2" fillId="3" borderId="7" xfId="0" applyNumberFormat="1" applyFont="1" applyFill="1" applyBorder="1"/>
    <xf numFmtId="167" fontId="3" fillId="3" borderId="9" xfId="0" applyNumberFormat="1" applyFont="1" applyFill="1" applyBorder="1"/>
    <xf numFmtId="164" fontId="3" fillId="3" borderId="9" xfId="0" applyNumberFormat="1" applyFont="1" applyFill="1" applyBorder="1"/>
    <xf numFmtId="0" fontId="19" fillId="3" borderId="0" xfId="0" applyFont="1" applyFill="1"/>
    <xf numFmtId="0" fontId="2" fillId="0" borderId="1" xfId="0" applyFont="1" applyBorder="1"/>
    <xf numFmtId="0" fontId="2" fillId="0" borderId="0" xfId="0" applyFont="1" applyBorder="1"/>
    <xf numFmtId="0" fontId="2" fillId="0" borderId="0" xfId="0" applyFont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0" xfId="0" applyFont="1" applyBorder="1" applyAlignment="1"/>
    <xf numFmtId="0" fontId="2" fillId="0" borderId="0" xfId="0" applyFont="1" applyAlignment="1">
      <alignment horizontal="center"/>
    </xf>
    <xf numFmtId="0" fontId="2" fillId="0" borderId="0" xfId="0" applyFont="1" applyAlignment="1"/>
  </cellXfs>
  <cellStyles count="5">
    <cellStyle name="Millares" xfId="1" builtinId="3"/>
    <cellStyle name="Millares 2" xfId="4"/>
    <cellStyle name="Normal" xfId="0" builtinId="0"/>
    <cellStyle name="Normal 2 2" xfId="3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600"/>
  <sheetViews>
    <sheetView tabSelected="1" workbookViewId="0">
      <selection activeCell="B13" sqref="B13"/>
    </sheetView>
  </sheetViews>
  <sheetFormatPr baseColWidth="10" defaultColWidth="11.375" defaultRowHeight="12.75"/>
  <cols>
    <col min="1" max="1" width="11.375" style="2"/>
    <col min="2" max="2" width="70.25" style="2" customWidth="1"/>
    <col min="3" max="6" width="26.75" style="2" customWidth="1"/>
    <col min="7" max="7" width="14.875" style="2" bestFit="1" customWidth="1"/>
    <col min="8" max="16384" width="11.375" style="2"/>
  </cols>
  <sheetData>
    <row r="2" spans="1:12" ht="4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ht="15" customHeight="1">
      <c r="A3" s="3" t="s">
        <v>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ht="24" customHeight="1">
      <c r="A4" s="3" t="s">
        <v>1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</row>
    <row r="5" spans="1:12">
      <c r="B5" s="4"/>
      <c r="C5" s="5"/>
      <c r="D5" s="6"/>
      <c r="E5" s="6"/>
      <c r="F5" s="6"/>
    </row>
    <row r="7" spans="1:12">
      <c r="B7" s="7"/>
      <c r="C7" s="8"/>
      <c r="D7" s="9"/>
      <c r="E7" s="10"/>
      <c r="F7" s="11"/>
      <c r="G7" s="7" t="s">
        <v>2</v>
      </c>
      <c r="H7" s="12" t="s">
        <v>3</v>
      </c>
      <c r="I7" s="13"/>
      <c r="J7" s="14"/>
      <c r="K7" s="15"/>
      <c r="L7" s="14"/>
    </row>
    <row r="9" spans="1:12" ht="15">
      <c r="A9" s="16" t="s">
        <v>4</v>
      </c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</row>
    <row r="10" spans="1:12">
      <c r="B10" s="17"/>
      <c r="C10" s="8"/>
      <c r="D10" s="9"/>
      <c r="E10" s="10"/>
      <c r="F10" s="11"/>
    </row>
    <row r="11" spans="1:12">
      <c r="B11" s="18" t="s">
        <v>5</v>
      </c>
      <c r="C11" s="19"/>
      <c r="D11" s="6"/>
      <c r="E11" s="6"/>
      <c r="F11" s="6"/>
    </row>
    <row r="12" spans="1:12">
      <c r="B12" s="20"/>
      <c r="C12" s="5"/>
      <c r="D12" s="6"/>
      <c r="E12" s="6"/>
      <c r="F12" s="6"/>
    </row>
    <row r="13" spans="1:12">
      <c r="B13" s="21" t="s">
        <v>6</v>
      </c>
      <c r="C13" s="5"/>
      <c r="D13" s="6"/>
      <c r="E13" s="6"/>
      <c r="F13" s="6"/>
    </row>
    <row r="14" spans="1:12">
      <c r="C14" s="5"/>
    </row>
    <row r="15" spans="1:12">
      <c r="B15" s="22" t="s">
        <v>7</v>
      </c>
      <c r="C15" s="10"/>
      <c r="D15" s="10"/>
      <c r="E15" s="10"/>
    </row>
    <row r="16" spans="1:12">
      <c r="B16" s="23"/>
      <c r="C16" s="10"/>
      <c r="D16" s="10"/>
      <c r="E16" s="10"/>
    </row>
    <row r="17" spans="2:5" ht="20.25" customHeight="1">
      <c r="B17" s="24" t="s">
        <v>8</v>
      </c>
      <c r="C17" s="25" t="s">
        <v>9</v>
      </c>
      <c r="D17" s="25" t="s">
        <v>10</v>
      </c>
      <c r="E17" s="25" t="s">
        <v>11</v>
      </c>
    </row>
    <row r="18" spans="2:5">
      <c r="B18" s="26"/>
      <c r="C18" s="27"/>
      <c r="D18" s="27">
        <v>0</v>
      </c>
      <c r="E18" s="27">
        <v>0</v>
      </c>
    </row>
    <row r="19" spans="2:5">
      <c r="B19" s="26" t="s">
        <v>12</v>
      </c>
      <c r="C19" s="27">
        <v>23370811.68</v>
      </c>
      <c r="D19" s="27"/>
      <c r="E19" s="27"/>
    </row>
    <row r="20" spans="2:5">
      <c r="B20" s="26" t="s">
        <v>13</v>
      </c>
      <c r="C20" s="27">
        <v>442161.58</v>
      </c>
      <c r="D20" s="27"/>
      <c r="E20" s="27"/>
    </row>
    <row r="21" spans="2:5">
      <c r="B21" s="26" t="s">
        <v>14</v>
      </c>
      <c r="C21" s="27">
        <v>7333597.79</v>
      </c>
      <c r="D21" s="27"/>
      <c r="E21" s="27"/>
    </row>
    <row r="22" spans="2:5">
      <c r="B22" s="26" t="s">
        <v>15</v>
      </c>
      <c r="C22" s="27">
        <v>3545847.42</v>
      </c>
      <c r="D22" s="27"/>
      <c r="E22" s="27"/>
    </row>
    <row r="23" spans="2:5">
      <c r="B23" s="26" t="s">
        <v>16</v>
      </c>
      <c r="C23" s="27">
        <v>5908424.5700000003</v>
      </c>
      <c r="D23" s="27"/>
      <c r="E23" s="27"/>
    </row>
    <row r="24" spans="2:5">
      <c r="B24" s="26" t="s">
        <v>17</v>
      </c>
      <c r="C24" s="27">
        <v>3675217.54</v>
      </c>
      <c r="D24" s="27"/>
      <c r="E24" s="27"/>
    </row>
    <row r="25" spans="2:5">
      <c r="B25" s="26" t="s">
        <v>18</v>
      </c>
      <c r="C25" s="27">
        <v>1258125.8</v>
      </c>
      <c r="D25" s="27"/>
      <c r="E25" s="27"/>
    </row>
    <row r="26" spans="2:5">
      <c r="B26" s="26" t="s">
        <v>19</v>
      </c>
      <c r="C26" s="27">
        <v>10172048.75</v>
      </c>
      <c r="D26" s="27"/>
      <c r="E26" s="27"/>
    </row>
    <row r="27" spans="2:5">
      <c r="B27" s="26" t="s">
        <v>20</v>
      </c>
      <c r="C27" s="27">
        <v>6097.86</v>
      </c>
      <c r="D27" s="27"/>
      <c r="E27" s="27"/>
    </row>
    <row r="28" spans="2:5">
      <c r="B28" s="26" t="s">
        <v>21</v>
      </c>
      <c r="C28" s="27">
        <v>2317.8200000000002</v>
      </c>
      <c r="D28" s="27">
        <v>0</v>
      </c>
      <c r="E28" s="27">
        <v>0</v>
      </c>
    </row>
    <row r="29" spans="2:5">
      <c r="B29" s="28"/>
      <c r="C29" s="29"/>
      <c r="D29" s="29">
        <v>0</v>
      </c>
      <c r="E29" s="29">
        <v>0</v>
      </c>
    </row>
    <row r="30" spans="2:5">
      <c r="B30" s="23"/>
      <c r="C30" s="30">
        <f>SUM(C18:C29)</f>
        <v>55714650.809999995</v>
      </c>
      <c r="D30" s="25"/>
      <c r="E30" s="25">
        <f>SUM(E18:E29)</f>
        <v>0</v>
      </c>
    </row>
    <row r="31" spans="2:5">
      <c r="B31" s="23"/>
      <c r="C31" s="10"/>
      <c r="D31" s="10"/>
      <c r="E31" s="10"/>
    </row>
    <row r="32" spans="2:5">
      <c r="B32" s="23"/>
      <c r="C32" s="10"/>
      <c r="D32" s="10"/>
      <c r="E32" s="10"/>
    </row>
    <row r="33" spans="2:6">
      <c r="B33" s="23"/>
      <c r="C33" s="10"/>
      <c r="D33" s="10"/>
      <c r="E33" s="10"/>
    </row>
    <row r="34" spans="2:6">
      <c r="B34" s="22" t="s">
        <v>22</v>
      </c>
      <c r="C34" s="31"/>
      <c r="D34" s="10"/>
      <c r="E34" s="10"/>
    </row>
    <row r="36" spans="2:6" ht="18.75" customHeight="1">
      <c r="B36" s="24" t="s">
        <v>23</v>
      </c>
      <c r="C36" s="25" t="s">
        <v>9</v>
      </c>
      <c r="D36" s="25" t="s">
        <v>24</v>
      </c>
      <c r="E36" s="25" t="s">
        <v>25</v>
      </c>
    </row>
    <row r="37" spans="2:6">
      <c r="B37" s="26" t="s">
        <v>26</v>
      </c>
      <c r="C37" s="32">
        <v>1421494.4</v>
      </c>
      <c r="D37" s="32">
        <v>4471247.26</v>
      </c>
      <c r="E37" s="32">
        <v>2483526.0099999998</v>
      </c>
    </row>
    <row r="38" spans="2:6">
      <c r="B38" s="26"/>
      <c r="C38" s="32"/>
      <c r="D38" s="32"/>
      <c r="E38" s="32"/>
    </row>
    <row r="39" spans="2:6" ht="14.25" customHeight="1">
      <c r="B39" s="26"/>
      <c r="C39" s="32"/>
      <c r="D39" s="32"/>
      <c r="E39" s="32"/>
    </row>
    <row r="40" spans="2:6" ht="14.25" customHeight="1">
      <c r="B40" s="26"/>
      <c r="C40" s="32"/>
      <c r="D40" s="32"/>
      <c r="E40" s="32"/>
    </row>
    <row r="41" spans="2:6" ht="14.25" customHeight="1">
      <c r="B41" s="28"/>
      <c r="C41" s="33"/>
      <c r="D41" s="33"/>
      <c r="E41" s="33"/>
    </row>
    <row r="42" spans="2:6" ht="14.25" customHeight="1">
      <c r="C42" s="30">
        <f>SUM(C37:C41)</f>
        <v>1421494.4</v>
      </c>
      <c r="D42" s="30">
        <f>SUM(D37:D41)</f>
        <v>4471247.26</v>
      </c>
      <c r="E42" s="30">
        <f>SUM(E37:E41)</f>
        <v>2483526.0099999998</v>
      </c>
    </row>
    <row r="43" spans="2:6" ht="14.25" customHeight="1">
      <c r="C43" s="34"/>
      <c r="D43" s="34"/>
      <c r="E43" s="34"/>
    </row>
    <row r="44" spans="2:6" ht="14.25" customHeight="1"/>
    <row r="45" spans="2:6" ht="23.25" customHeight="1">
      <c r="B45" s="24" t="s">
        <v>27</v>
      </c>
      <c r="C45" s="25" t="s">
        <v>9</v>
      </c>
      <c r="D45" s="25" t="s">
        <v>28</v>
      </c>
      <c r="E45" s="25" t="s">
        <v>29</v>
      </c>
      <c r="F45" s="25" t="s">
        <v>30</v>
      </c>
    </row>
    <row r="46" spans="2:6" ht="14.25" customHeight="1">
      <c r="B46" s="26"/>
      <c r="C46" s="32"/>
      <c r="D46" s="32"/>
      <c r="E46" s="32"/>
      <c r="F46" s="32"/>
    </row>
    <row r="47" spans="2:6" ht="14.25" customHeight="1">
      <c r="B47" s="26" t="s">
        <v>31</v>
      </c>
      <c r="C47" s="32">
        <v>282304.12</v>
      </c>
      <c r="D47" s="32">
        <v>282304.12</v>
      </c>
      <c r="E47" s="32"/>
      <c r="F47" s="32"/>
    </row>
    <row r="48" spans="2:6" ht="14.25" customHeight="1">
      <c r="B48" s="26" t="s">
        <v>32</v>
      </c>
      <c r="C48" s="32">
        <v>145917.81</v>
      </c>
      <c r="D48" s="32">
        <v>145917.81</v>
      </c>
      <c r="E48" s="32"/>
      <c r="F48" s="32"/>
    </row>
    <row r="49" spans="2:6" ht="14.25" customHeight="1">
      <c r="B49" s="26" t="s">
        <v>33</v>
      </c>
      <c r="C49" s="32">
        <v>3817.17</v>
      </c>
      <c r="D49" s="32">
        <v>3817.17</v>
      </c>
      <c r="E49" s="32"/>
      <c r="F49" s="32"/>
    </row>
    <row r="50" spans="2:6" ht="14.25" customHeight="1">
      <c r="B50" s="26" t="s">
        <v>34</v>
      </c>
      <c r="C50" s="32">
        <v>43491101.469999999</v>
      </c>
      <c r="D50" s="32">
        <v>43491101.469999999</v>
      </c>
      <c r="E50" s="32"/>
      <c r="F50" s="32"/>
    </row>
    <row r="51" spans="2:6" ht="14.25" customHeight="1">
      <c r="B51" s="26" t="s">
        <v>35</v>
      </c>
      <c r="C51" s="32">
        <v>18286.11</v>
      </c>
      <c r="D51" s="32">
        <v>18286.11</v>
      </c>
      <c r="E51" s="32"/>
      <c r="F51" s="32"/>
    </row>
    <row r="52" spans="2:6" ht="14.25" customHeight="1">
      <c r="B52" s="26" t="s">
        <v>36</v>
      </c>
      <c r="C52" s="32">
        <v>24130305.32</v>
      </c>
      <c r="D52" s="32">
        <v>24130305.32</v>
      </c>
      <c r="E52" s="32"/>
      <c r="F52" s="32"/>
    </row>
    <row r="53" spans="2:6" ht="14.25" customHeight="1">
      <c r="B53" s="26" t="s">
        <v>37</v>
      </c>
      <c r="C53" s="32">
        <v>599262.05000000005</v>
      </c>
      <c r="D53" s="32">
        <v>599262.05000000005</v>
      </c>
      <c r="E53" s="32"/>
      <c r="F53" s="32"/>
    </row>
    <row r="54" spans="2:6" ht="14.25" customHeight="1">
      <c r="B54" s="26"/>
      <c r="C54" s="32"/>
      <c r="D54" s="32"/>
      <c r="E54" s="32"/>
      <c r="F54" s="32"/>
    </row>
    <row r="55" spans="2:6" ht="14.25" customHeight="1">
      <c r="B55" s="28"/>
      <c r="C55" s="33"/>
      <c r="D55" s="33"/>
      <c r="E55" s="33"/>
      <c r="F55" s="33"/>
    </row>
    <row r="56" spans="2:6" ht="14.25" customHeight="1">
      <c r="C56" s="30">
        <f>SUM(C45:C55)</f>
        <v>68670994.049999997</v>
      </c>
      <c r="D56" s="30">
        <f>SUM(D45:D55)</f>
        <v>68670994.049999997</v>
      </c>
      <c r="E56" s="25">
        <f>SUM(E45:E55)</f>
        <v>0</v>
      </c>
      <c r="F56" s="25">
        <f>SUM(F45:F55)</f>
        <v>0</v>
      </c>
    </row>
    <row r="57" spans="2:6" ht="14.25" customHeight="1"/>
    <row r="58" spans="2:6" ht="14.25" customHeight="1"/>
    <row r="59" spans="2:6" ht="14.25" customHeight="1"/>
    <row r="60" spans="2:6" ht="14.25" customHeight="1">
      <c r="B60" s="22" t="s">
        <v>38</v>
      </c>
    </row>
    <row r="61" spans="2:6" ht="14.25" customHeight="1">
      <c r="B61" s="35"/>
    </row>
    <row r="62" spans="2:6" ht="24" customHeight="1">
      <c r="B62" s="24" t="s">
        <v>39</v>
      </c>
      <c r="C62" s="25" t="s">
        <v>9</v>
      </c>
      <c r="D62" s="25" t="s">
        <v>40</v>
      </c>
    </row>
    <row r="63" spans="2:6" ht="14.25" customHeight="1">
      <c r="B63" s="36"/>
      <c r="C63" s="37"/>
      <c r="D63" s="37">
        <v>0</v>
      </c>
    </row>
    <row r="64" spans="2:6" ht="14.25" customHeight="1">
      <c r="B64" s="38" t="s">
        <v>41</v>
      </c>
      <c r="C64" s="32">
        <v>865.89</v>
      </c>
      <c r="D64" s="27"/>
    </row>
    <row r="65" spans="2:7" ht="14.25" customHeight="1">
      <c r="B65" s="38" t="s">
        <v>42</v>
      </c>
      <c r="C65" s="32">
        <v>238922.23</v>
      </c>
      <c r="D65" s="27"/>
    </row>
    <row r="66" spans="2:7" ht="14.25" customHeight="1">
      <c r="B66" s="38" t="s">
        <v>43</v>
      </c>
      <c r="C66" s="32">
        <v>126000</v>
      </c>
      <c r="D66" s="27"/>
    </row>
    <row r="67" spans="2:7" ht="14.25" customHeight="1">
      <c r="B67" s="38" t="s">
        <v>44</v>
      </c>
      <c r="C67" s="32">
        <v>132575.46</v>
      </c>
      <c r="D67" s="27"/>
    </row>
    <row r="68" spans="2:7" ht="14.25" customHeight="1">
      <c r="B68" s="38" t="s">
        <v>45</v>
      </c>
      <c r="C68" s="32">
        <v>1753.92</v>
      </c>
      <c r="D68" s="27"/>
    </row>
    <row r="69" spans="2:7" ht="14.25" customHeight="1">
      <c r="B69" s="38"/>
      <c r="C69" s="32"/>
      <c r="D69" s="27"/>
    </row>
    <row r="70" spans="2:7" ht="14.25" customHeight="1">
      <c r="B70" s="28"/>
      <c r="C70" s="29"/>
      <c r="D70" s="29">
        <v>0</v>
      </c>
    </row>
    <row r="71" spans="2:7" ht="14.25" customHeight="1">
      <c r="B71" s="39"/>
      <c r="C71" s="30">
        <f>SUM(C62:C70)</f>
        <v>500117.49999999994</v>
      </c>
      <c r="D71" s="25"/>
    </row>
    <row r="72" spans="2:7" ht="14.25" customHeight="1">
      <c r="B72" s="39"/>
      <c r="C72" s="40"/>
      <c r="D72" s="40"/>
    </row>
    <row r="73" spans="2:7" ht="9.75" customHeight="1">
      <c r="B73" s="39"/>
      <c r="C73" s="40"/>
      <c r="D73" s="40"/>
    </row>
    <row r="74" spans="2:7" ht="14.25" customHeight="1"/>
    <row r="75" spans="2:7" ht="14.25" customHeight="1">
      <c r="B75" s="22" t="s">
        <v>46</v>
      </c>
    </row>
    <row r="76" spans="2:7" ht="14.25" customHeight="1">
      <c r="B76" s="35"/>
    </row>
    <row r="77" spans="2:7" ht="27.75" customHeight="1">
      <c r="B77" s="24" t="s">
        <v>47</v>
      </c>
      <c r="C77" s="25" t="s">
        <v>9</v>
      </c>
      <c r="D77" s="25" t="s">
        <v>10</v>
      </c>
      <c r="E77" s="25" t="s">
        <v>48</v>
      </c>
      <c r="F77" s="41" t="s">
        <v>49</v>
      </c>
      <c r="G77" s="25" t="s">
        <v>50</v>
      </c>
    </row>
    <row r="78" spans="2:7" ht="14.25" customHeight="1">
      <c r="B78" s="42"/>
      <c r="C78" s="40"/>
      <c r="D78" s="40">
        <v>0</v>
      </c>
      <c r="E78" s="40">
        <v>0</v>
      </c>
      <c r="F78" s="40">
        <v>0</v>
      </c>
      <c r="G78" s="43">
        <v>0</v>
      </c>
    </row>
    <row r="79" spans="2:7" ht="14.25" customHeight="1">
      <c r="B79" s="42"/>
      <c r="C79" s="40"/>
      <c r="D79" s="40">
        <v>0</v>
      </c>
      <c r="E79" s="40">
        <v>0</v>
      </c>
      <c r="F79" s="40">
        <v>0</v>
      </c>
      <c r="G79" s="43">
        <v>0</v>
      </c>
    </row>
    <row r="80" spans="2:7" ht="14.25" customHeight="1">
      <c r="B80" s="42" t="s">
        <v>51</v>
      </c>
      <c r="C80" s="40"/>
      <c r="D80" s="40">
        <v>0</v>
      </c>
      <c r="E80" s="40">
        <v>0</v>
      </c>
      <c r="F80" s="40">
        <v>0</v>
      </c>
      <c r="G80" s="43">
        <v>0</v>
      </c>
    </row>
    <row r="81" spans="2:7" ht="14.25" customHeight="1">
      <c r="B81" s="44"/>
      <c r="C81" s="45"/>
      <c r="D81" s="45">
        <v>0</v>
      </c>
      <c r="E81" s="45">
        <v>0</v>
      </c>
      <c r="F81" s="45">
        <v>0</v>
      </c>
      <c r="G81" s="46">
        <v>0</v>
      </c>
    </row>
    <row r="82" spans="2:7" ht="15" customHeight="1">
      <c r="B82" s="39"/>
      <c r="C82" s="25">
        <f>SUM(C77:C81)</f>
        <v>0</v>
      </c>
      <c r="D82" s="47">
        <v>0</v>
      </c>
      <c r="E82" s="48">
        <v>0</v>
      </c>
      <c r="F82" s="48">
        <v>0</v>
      </c>
      <c r="G82" s="49">
        <v>0</v>
      </c>
    </row>
    <row r="83" spans="2:7">
      <c r="B83" s="39"/>
      <c r="C83" s="50"/>
      <c r="D83" s="50"/>
      <c r="E83" s="50"/>
      <c r="F83" s="50"/>
      <c r="G83" s="50"/>
    </row>
    <row r="84" spans="2:7">
      <c r="B84" s="39"/>
      <c r="C84" s="50"/>
      <c r="D84" s="50"/>
      <c r="E84" s="50"/>
      <c r="F84" s="50"/>
      <c r="G84" s="50"/>
    </row>
    <row r="85" spans="2:7">
      <c r="B85" s="39"/>
      <c r="C85" s="50"/>
      <c r="D85" s="50"/>
      <c r="E85" s="50"/>
      <c r="F85" s="50"/>
      <c r="G85" s="50"/>
    </row>
    <row r="86" spans="2:7" ht="26.25" customHeight="1">
      <c r="B86" s="24" t="s">
        <v>52</v>
      </c>
      <c r="C86" s="25" t="s">
        <v>9</v>
      </c>
      <c r="D86" s="25" t="s">
        <v>10</v>
      </c>
      <c r="E86" s="25" t="s">
        <v>53</v>
      </c>
      <c r="F86" s="50"/>
      <c r="G86" s="50"/>
    </row>
    <row r="87" spans="2:7">
      <c r="B87" s="36"/>
      <c r="C87" s="43"/>
      <c r="D87" s="27">
        <v>0</v>
      </c>
      <c r="E87" s="27">
        <v>0</v>
      </c>
      <c r="F87" s="50"/>
      <c r="G87" s="50"/>
    </row>
    <row r="88" spans="2:7">
      <c r="B88" s="26" t="s">
        <v>51</v>
      </c>
      <c r="C88" s="43"/>
      <c r="D88" s="27"/>
      <c r="E88" s="27"/>
      <c r="F88" s="50"/>
      <c r="G88" s="50"/>
    </row>
    <row r="89" spans="2:7">
      <c r="B89" s="28"/>
      <c r="C89" s="43"/>
      <c r="D89" s="27">
        <v>0</v>
      </c>
      <c r="E89" s="27">
        <v>0</v>
      </c>
      <c r="F89" s="50"/>
      <c r="G89" s="50"/>
    </row>
    <row r="90" spans="2:7" ht="16.5" customHeight="1">
      <c r="B90" s="39"/>
      <c r="C90" s="25">
        <f>SUM(C87:C89)</f>
        <v>0</v>
      </c>
      <c r="D90" s="51"/>
      <c r="E90" s="52"/>
      <c r="F90" s="50"/>
      <c r="G90" s="50"/>
    </row>
    <row r="91" spans="2:7">
      <c r="B91" s="39"/>
      <c r="C91" s="50"/>
      <c r="D91" s="50"/>
      <c r="E91" s="50"/>
      <c r="F91" s="50"/>
      <c r="G91" s="50"/>
    </row>
    <row r="92" spans="2:7">
      <c r="B92" s="39"/>
      <c r="C92" s="50"/>
      <c r="D92" s="50"/>
      <c r="E92" s="50"/>
      <c r="F92" s="50"/>
      <c r="G92" s="50"/>
    </row>
    <row r="93" spans="2:7">
      <c r="B93" s="39"/>
      <c r="C93" s="50"/>
      <c r="D93" s="50"/>
      <c r="E93" s="50"/>
      <c r="F93" s="50"/>
      <c r="G93" s="50"/>
    </row>
    <row r="94" spans="2:7">
      <c r="B94" s="39"/>
      <c r="C94" s="50"/>
      <c r="D94" s="50"/>
      <c r="E94" s="50"/>
      <c r="F94" s="50"/>
      <c r="G94" s="50"/>
    </row>
    <row r="95" spans="2:7">
      <c r="B95" s="35"/>
    </row>
    <row r="96" spans="2:7">
      <c r="B96" s="22" t="s">
        <v>54</v>
      </c>
    </row>
    <row r="98" spans="2:6">
      <c r="B98" s="35"/>
    </row>
    <row r="99" spans="2:6" ht="24" customHeight="1">
      <c r="B99" s="24" t="s">
        <v>55</v>
      </c>
      <c r="C99" s="25" t="s">
        <v>56</v>
      </c>
      <c r="D99" s="25" t="s">
        <v>57</v>
      </c>
      <c r="E99" s="25" t="s">
        <v>58</v>
      </c>
      <c r="F99" s="25" t="s">
        <v>59</v>
      </c>
    </row>
    <row r="100" spans="2:6">
      <c r="B100" s="53"/>
      <c r="C100" s="54"/>
      <c r="D100" s="54"/>
      <c r="E100" s="54"/>
      <c r="F100" s="54">
        <v>0</v>
      </c>
    </row>
    <row r="101" spans="2:6">
      <c r="B101" s="38" t="s">
        <v>60</v>
      </c>
      <c r="C101" s="32">
        <v>22333764.199999999</v>
      </c>
      <c r="D101" s="32">
        <v>22333764.199999999</v>
      </c>
      <c r="E101" s="32" t="s">
        <v>61</v>
      </c>
      <c r="F101" s="32"/>
    </row>
    <row r="102" spans="2:6">
      <c r="B102" s="38" t="s">
        <v>62</v>
      </c>
      <c r="C102" s="32">
        <v>157256799.63999999</v>
      </c>
      <c r="D102" s="32">
        <v>157256799.63999999</v>
      </c>
      <c r="E102" s="32" t="s">
        <v>61</v>
      </c>
      <c r="F102" s="32"/>
    </row>
    <row r="103" spans="2:6">
      <c r="B103" s="38" t="s">
        <v>63</v>
      </c>
      <c r="C103" s="32">
        <v>5027372.62</v>
      </c>
      <c r="D103" s="32">
        <v>5027372.62</v>
      </c>
      <c r="E103" s="32" t="s">
        <v>61</v>
      </c>
      <c r="F103" s="32"/>
    </row>
    <row r="104" spans="2:6">
      <c r="B104" s="38" t="s">
        <v>64</v>
      </c>
      <c r="C104" s="32">
        <v>29987509.280000001</v>
      </c>
      <c r="D104" s="32">
        <v>29987509.280000001</v>
      </c>
      <c r="E104" s="32" t="s">
        <v>61</v>
      </c>
      <c r="F104" s="32"/>
    </row>
    <row r="105" spans="2:6">
      <c r="B105" s="38" t="s">
        <v>65</v>
      </c>
      <c r="C105" s="32">
        <v>15332358.550000001</v>
      </c>
      <c r="D105" s="32">
        <v>15332358.550000001</v>
      </c>
      <c r="E105" s="32" t="s">
        <v>61</v>
      </c>
      <c r="F105" s="32"/>
    </row>
    <row r="106" spans="2:6">
      <c r="B106" s="38" t="s">
        <v>66</v>
      </c>
      <c r="C106" s="32">
        <v>2402182.86</v>
      </c>
      <c r="D106" s="32">
        <v>2402182.86</v>
      </c>
      <c r="E106" s="32" t="s">
        <v>61</v>
      </c>
      <c r="F106" s="32"/>
    </row>
    <row r="107" spans="2:6">
      <c r="B107" s="38" t="s">
        <v>67</v>
      </c>
      <c r="C107" s="32">
        <v>6371448.7699999996</v>
      </c>
      <c r="D107" s="32">
        <v>6479270.1900000004</v>
      </c>
      <c r="E107" s="32">
        <v>107821.42</v>
      </c>
      <c r="F107" s="32">
        <v>0</v>
      </c>
    </row>
    <row r="108" spans="2:6">
      <c r="B108" s="38" t="s">
        <v>68</v>
      </c>
      <c r="C108" s="32">
        <v>14827270.279999999</v>
      </c>
      <c r="D108" s="32">
        <v>14827270.279999999</v>
      </c>
      <c r="E108" s="32">
        <v>0</v>
      </c>
      <c r="F108" s="32"/>
    </row>
    <row r="109" spans="2:6">
      <c r="B109" s="38" t="s">
        <v>69</v>
      </c>
      <c r="C109" s="32">
        <v>384490.27</v>
      </c>
      <c r="D109" s="32">
        <v>384490.27</v>
      </c>
      <c r="E109" s="32">
        <v>0</v>
      </c>
      <c r="F109" s="32"/>
    </row>
    <row r="110" spans="2:6">
      <c r="B110" s="38" t="s">
        <v>70</v>
      </c>
      <c r="C110" s="32">
        <v>33698941.689999998</v>
      </c>
      <c r="D110" s="32">
        <v>34000211.549999997</v>
      </c>
      <c r="E110" s="32">
        <v>301269.86</v>
      </c>
      <c r="F110" s="32"/>
    </row>
    <row r="111" spans="2:6">
      <c r="B111" s="38" t="s">
        <v>71</v>
      </c>
      <c r="C111" s="32">
        <v>43314695.369999997</v>
      </c>
      <c r="D111" s="32">
        <v>43314695.369999997</v>
      </c>
      <c r="E111" s="32">
        <v>0</v>
      </c>
      <c r="F111" s="32"/>
    </row>
    <row r="112" spans="2:6">
      <c r="B112" s="38" t="s">
        <v>72</v>
      </c>
      <c r="C112" s="32">
        <v>2319617.69</v>
      </c>
      <c r="D112" s="32">
        <v>2326257.67</v>
      </c>
      <c r="E112" s="32">
        <v>6639.98</v>
      </c>
      <c r="F112" s="32">
        <v>0</v>
      </c>
    </row>
    <row r="113" spans="2:6">
      <c r="B113" s="38" t="s">
        <v>73</v>
      </c>
      <c r="C113" s="32">
        <v>6170323.4699999997</v>
      </c>
      <c r="D113" s="32">
        <v>6170323.4699999997</v>
      </c>
      <c r="E113" s="32">
        <v>0</v>
      </c>
      <c r="F113" s="32"/>
    </row>
    <row r="114" spans="2:6">
      <c r="B114" s="38" t="s">
        <v>74</v>
      </c>
      <c r="C114" s="32">
        <v>2365766.88</v>
      </c>
      <c r="D114" s="32">
        <v>2568152.5699999998</v>
      </c>
      <c r="E114" s="32">
        <v>202385.69</v>
      </c>
      <c r="F114" s="32"/>
    </row>
    <row r="115" spans="2:6">
      <c r="B115" s="38" t="s">
        <v>75</v>
      </c>
      <c r="C115" s="32">
        <v>0</v>
      </c>
      <c r="D115" s="32">
        <v>25903.02</v>
      </c>
      <c r="E115" s="32">
        <v>25903.02</v>
      </c>
      <c r="F115" s="32"/>
    </row>
    <row r="116" spans="2:6">
      <c r="B116" s="38" t="s">
        <v>76</v>
      </c>
      <c r="C116" s="32">
        <v>1011638.05</v>
      </c>
      <c r="D116" s="32">
        <v>1169572.05</v>
      </c>
      <c r="E116" s="32">
        <v>157934</v>
      </c>
      <c r="F116" s="32"/>
    </row>
    <row r="117" spans="2:6">
      <c r="B117" s="38" t="s">
        <v>77</v>
      </c>
      <c r="C117" s="32">
        <v>158175.59</v>
      </c>
      <c r="D117" s="32">
        <v>170787.99</v>
      </c>
      <c r="E117" s="32">
        <v>12612.4</v>
      </c>
      <c r="F117" s="32"/>
    </row>
    <row r="118" spans="2:6">
      <c r="B118" s="38" t="s">
        <v>78</v>
      </c>
      <c r="C118" s="32">
        <v>20688560.219999999</v>
      </c>
      <c r="D118" s="32">
        <v>20688560.219999999</v>
      </c>
      <c r="E118" s="32">
        <v>0</v>
      </c>
      <c r="F118" s="32"/>
    </row>
    <row r="119" spans="2:6">
      <c r="B119" s="38" t="s">
        <v>79</v>
      </c>
      <c r="C119" s="32">
        <v>809561.1</v>
      </c>
      <c r="D119" s="32">
        <v>809561.1</v>
      </c>
      <c r="E119" s="32">
        <v>0</v>
      </c>
      <c r="F119" s="32"/>
    </row>
    <row r="120" spans="2:6">
      <c r="B120" s="38" t="s">
        <v>80</v>
      </c>
      <c r="C120" s="32">
        <v>7875144.4800000004</v>
      </c>
      <c r="D120" s="32">
        <v>7875144.4800000004</v>
      </c>
      <c r="E120" s="32">
        <v>0</v>
      </c>
      <c r="F120" s="32"/>
    </row>
    <row r="121" spans="2:6">
      <c r="B121" s="38" t="s">
        <v>81</v>
      </c>
      <c r="C121" s="32">
        <v>1899450.71</v>
      </c>
      <c r="D121" s="32">
        <v>1941840.59</v>
      </c>
      <c r="E121" s="32">
        <v>42389.88</v>
      </c>
      <c r="F121" s="32"/>
    </row>
    <row r="122" spans="2:6">
      <c r="B122" s="38" t="s">
        <v>82</v>
      </c>
      <c r="C122" s="32">
        <v>31660.36</v>
      </c>
      <c r="D122" s="32">
        <v>31660.36</v>
      </c>
      <c r="E122" s="32">
        <v>0</v>
      </c>
      <c r="F122" s="32"/>
    </row>
    <row r="123" spans="2:6">
      <c r="B123" s="38" t="s">
        <v>83</v>
      </c>
      <c r="C123" s="32">
        <v>1912821</v>
      </c>
      <c r="D123" s="32">
        <v>1912821</v>
      </c>
      <c r="E123" s="32">
        <v>0</v>
      </c>
      <c r="F123" s="32"/>
    </row>
    <row r="124" spans="2:6">
      <c r="B124" s="38" t="s">
        <v>84</v>
      </c>
      <c r="C124" s="32">
        <v>7827551.7599999998</v>
      </c>
      <c r="D124" s="32">
        <v>7827551.7599999998</v>
      </c>
      <c r="E124" s="32">
        <v>0</v>
      </c>
      <c r="F124" s="32"/>
    </row>
    <row r="125" spans="2:6">
      <c r="B125" s="38" t="s">
        <v>85</v>
      </c>
      <c r="C125" s="32">
        <v>37700</v>
      </c>
      <c r="D125" s="32">
        <v>37700</v>
      </c>
      <c r="E125" s="32">
        <v>0</v>
      </c>
      <c r="F125" s="32"/>
    </row>
    <row r="126" spans="2:6">
      <c r="B126" s="38" t="s">
        <v>86</v>
      </c>
      <c r="C126" s="32">
        <v>174471.2</v>
      </c>
      <c r="D126" s="32">
        <v>174471.2</v>
      </c>
      <c r="E126" s="32">
        <v>0</v>
      </c>
      <c r="F126" s="32"/>
    </row>
    <row r="127" spans="2:6">
      <c r="B127" s="38" t="s">
        <v>87</v>
      </c>
      <c r="C127" s="32">
        <v>322102</v>
      </c>
      <c r="D127" s="32">
        <v>322102</v>
      </c>
      <c r="E127" s="32">
        <v>0</v>
      </c>
      <c r="F127" s="32"/>
    </row>
    <row r="128" spans="2:6">
      <c r="B128" s="38" t="s">
        <v>88</v>
      </c>
      <c r="C128" s="32">
        <v>11646.64</v>
      </c>
      <c r="D128" s="32">
        <v>11646.64</v>
      </c>
      <c r="E128" s="32">
        <v>0</v>
      </c>
      <c r="F128" s="32"/>
    </row>
    <row r="129" spans="2:6">
      <c r="B129" s="38" t="s">
        <v>89</v>
      </c>
      <c r="C129" s="32">
        <v>1107686.18</v>
      </c>
      <c r="D129" s="32">
        <v>1348328.18</v>
      </c>
      <c r="E129" s="32">
        <v>240642</v>
      </c>
      <c r="F129" s="32"/>
    </row>
    <row r="130" spans="2:6">
      <c r="B130" s="38" t="s">
        <v>90</v>
      </c>
      <c r="C130" s="32">
        <v>14215684.789999999</v>
      </c>
      <c r="D130" s="32">
        <v>14215684.789999999</v>
      </c>
      <c r="E130" s="32">
        <v>0</v>
      </c>
      <c r="F130" s="32"/>
    </row>
    <row r="131" spans="2:6">
      <c r="B131" s="38" t="s">
        <v>91</v>
      </c>
      <c r="C131" s="32">
        <v>7076</v>
      </c>
      <c r="D131" s="32">
        <v>7076</v>
      </c>
      <c r="E131" s="32">
        <v>0</v>
      </c>
      <c r="F131" s="32"/>
    </row>
    <row r="132" spans="2:6">
      <c r="B132" s="38" t="s">
        <v>92</v>
      </c>
      <c r="C132" s="32">
        <v>323582.59999999998</v>
      </c>
      <c r="D132" s="32">
        <v>323582.59999999998</v>
      </c>
      <c r="E132" s="32">
        <v>0</v>
      </c>
      <c r="F132" s="32"/>
    </row>
    <row r="133" spans="2:6">
      <c r="B133" s="38" t="s">
        <v>93</v>
      </c>
      <c r="C133" s="32">
        <v>1378556.24</v>
      </c>
      <c r="D133" s="32">
        <v>1438649.72</v>
      </c>
      <c r="E133" s="32">
        <v>60093.48</v>
      </c>
      <c r="F133" s="32"/>
    </row>
    <row r="134" spans="2:6">
      <c r="B134" s="38" t="s">
        <v>94</v>
      </c>
      <c r="C134" s="32">
        <v>4644708.7</v>
      </c>
      <c r="D134" s="32">
        <v>4644708.7</v>
      </c>
      <c r="E134" s="32">
        <v>0</v>
      </c>
      <c r="F134" s="32"/>
    </row>
    <row r="135" spans="2:6">
      <c r="B135" s="38" t="s">
        <v>95</v>
      </c>
      <c r="C135" s="32">
        <v>2873496.82</v>
      </c>
      <c r="D135" s="32">
        <v>2873496.82</v>
      </c>
      <c r="E135" s="32">
        <v>0</v>
      </c>
      <c r="F135" s="32"/>
    </row>
    <row r="136" spans="2:6">
      <c r="B136" s="38" t="s">
        <v>96</v>
      </c>
      <c r="C136" s="32">
        <v>1715353.48</v>
      </c>
      <c r="D136" s="32">
        <v>1715353.48</v>
      </c>
      <c r="E136" s="32">
        <v>0</v>
      </c>
      <c r="F136" s="32"/>
    </row>
    <row r="137" spans="2:6">
      <c r="B137" s="38" t="s">
        <v>97</v>
      </c>
      <c r="C137" s="32">
        <v>3073201.39</v>
      </c>
      <c r="D137" s="32">
        <v>3073201.39</v>
      </c>
      <c r="E137" s="32">
        <v>0</v>
      </c>
      <c r="F137" s="32"/>
    </row>
    <row r="138" spans="2:6">
      <c r="B138" s="38" t="s">
        <v>98</v>
      </c>
      <c r="C138" s="32">
        <v>75604.399999999994</v>
      </c>
      <c r="D138" s="32">
        <v>78929.399999999994</v>
      </c>
      <c r="E138" s="32">
        <v>3325</v>
      </c>
      <c r="F138" s="32"/>
    </row>
    <row r="139" spans="2:6">
      <c r="B139" s="38" t="s">
        <v>99</v>
      </c>
      <c r="C139" s="32">
        <v>3085694.73</v>
      </c>
      <c r="D139" s="32">
        <v>3085694.73</v>
      </c>
      <c r="E139" s="32">
        <v>0</v>
      </c>
      <c r="F139" s="32"/>
    </row>
    <row r="140" spans="2:6">
      <c r="B140" s="38" t="s">
        <v>100</v>
      </c>
      <c r="C140" s="32">
        <v>7852604.0499999998</v>
      </c>
      <c r="D140" s="32">
        <v>8206694.0499999998</v>
      </c>
      <c r="E140" s="32">
        <v>354090</v>
      </c>
      <c r="F140" s="32"/>
    </row>
    <row r="141" spans="2:6">
      <c r="B141" s="38" t="s">
        <v>101</v>
      </c>
      <c r="C141" s="32">
        <v>5709950.2400000002</v>
      </c>
      <c r="D141" s="32">
        <v>5709950.2400000002</v>
      </c>
      <c r="E141" s="32">
        <v>0</v>
      </c>
      <c r="F141" s="32"/>
    </row>
    <row r="142" spans="2:6">
      <c r="B142" s="38" t="s">
        <v>102</v>
      </c>
      <c r="C142" s="32">
        <v>0.01</v>
      </c>
      <c r="D142" s="32">
        <v>0.01</v>
      </c>
      <c r="E142" s="32">
        <v>0</v>
      </c>
      <c r="F142" s="32"/>
    </row>
    <row r="143" spans="2:6">
      <c r="B143" s="38" t="s">
        <v>103</v>
      </c>
      <c r="C143" s="32">
        <v>685000</v>
      </c>
      <c r="D143" s="32">
        <v>685000</v>
      </c>
      <c r="E143" s="32">
        <v>0</v>
      </c>
      <c r="F143" s="32"/>
    </row>
    <row r="144" spans="2:6">
      <c r="B144" s="38" t="s">
        <v>104</v>
      </c>
      <c r="C144" s="32">
        <v>1452105.44</v>
      </c>
      <c r="D144" s="32">
        <v>1452105.44</v>
      </c>
      <c r="E144" s="32">
        <v>0</v>
      </c>
      <c r="F144" s="32"/>
    </row>
    <row r="145" spans="2:6">
      <c r="B145" s="38" t="s">
        <v>105</v>
      </c>
      <c r="C145" s="32">
        <v>-56698210.579999998</v>
      </c>
      <c r="D145" s="32">
        <v>-56698210.579999998</v>
      </c>
      <c r="E145" s="32">
        <v>0</v>
      </c>
      <c r="F145" s="32"/>
    </row>
    <row r="146" spans="2:6">
      <c r="B146" s="38" t="s">
        <v>106</v>
      </c>
      <c r="C146" s="32">
        <v>-9217.85</v>
      </c>
      <c r="D146" s="32">
        <v>-9217.85</v>
      </c>
      <c r="E146" s="32" t="s">
        <v>61</v>
      </c>
      <c r="F146" s="32"/>
    </row>
    <row r="147" spans="2:6">
      <c r="B147" s="38" t="s">
        <v>107</v>
      </c>
      <c r="C147" s="32">
        <v>-13294596.640000001</v>
      </c>
      <c r="D147" s="32">
        <v>-13294596.640000001</v>
      </c>
      <c r="E147" s="32">
        <v>0</v>
      </c>
      <c r="F147" s="32"/>
    </row>
    <row r="148" spans="2:6">
      <c r="B148" s="38" t="s">
        <v>108</v>
      </c>
      <c r="C148" s="32">
        <v>-81901.08</v>
      </c>
      <c r="D148" s="32">
        <v>-81901.08</v>
      </c>
      <c r="E148" s="32">
        <v>0</v>
      </c>
      <c r="F148" s="32"/>
    </row>
    <row r="149" spans="2:6">
      <c r="B149" s="38" t="s">
        <v>109</v>
      </c>
      <c r="C149" s="32">
        <v>-1142953.8</v>
      </c>
      <c r="D149" s="32">
        <v>-1142953.8</v>
      </c>
      <c r="E149" s="32">
        <v>0</v>
      </c>
      <c r="F149" s="32"/>
    </row>
    <row r="150" spans="2:6">
      <c r="B150" s="38" t="s">
        <v>110</v>
      </c>
      <c r="C150" s="32">
        <v>-69054653.480000004</v>
      </c>
      <c r="D150" s="32">
        <v>-69054653.480000004</v>
      </c>
      <c r="E150" s="32">
        <v>0</v>
      </c>
      <c r="F150" s="32"/>
    </row>
    <row r="151" spans="2:6">
      <c r="B151" s="38" t="s">
        <v>111</v>
      </c>
      <c r="C151" s="32">
        <v>-4605304.71</v>
      </c>
      <c r="D151" s="32">
        <v>-4605304.71</v>
      </c>
      <c r="E151" s="32">
        <v>0</v>
      </c>
      <c r="F151" s="32"/>
    </row>
    <row r="152" spans="2:6">
      <c r="B152" s="38" t="s">
        <v>112</v>
      </c>
      <c r="C152" s="32">
        <v>-694014.17</v>
      </c>
      <c r="D152" s="32">
        <v>-694014.17</v>
      </c>
      <c r="E152" s="32">
        <v>0</v>
      </c>
      <c r="F152" s="32"/>
    </row>
    <row r="153" spans="2:6">
      <c r="B153" s="38" t="s">
        <v>113</v>
      </c>
      <c r="C153" s="32">
        <v>-314789.28000000003</v>
      </c>
      <c r="D153" s="32">
        <v>-314789.28000000003</v>
      </c>
      <c r="E153" s="32">
        <v>0</v>
      </c>
      <c r="F153" s="32"/>
    </row>
    <row r="154" spans="2:6">
      <c r="B154" s="38" t="s">
        <v>114</v>
      </c>
      <c r="C154" s="32">
        <v>-8946848.9199999999</v>
      </c>
      <c r="D154" s="32">
        <v>-8946848.9199999999</v>
      </c>
      <c r="E154" s="32">
        <v>0</v>
      </c>
      <c r="F154" s="32"/>
    </row>
    <row r="155" spans="2:6">
      <c r="B155" s="38" t="s">
        <v>115</v>
      </c>
      <c r="C155" s="32">
        <v>-8018578.1900000004</v>
      </c>
      <c r="D155" s="32">
        <v>-8018578.1900000004</v>
      </c>
      <c r="E155" s="32">
        <v>0</v>
      </c>
      <c r="F155" s="32"/>
    </row>
    <row r="156" spans="2:6">
      <c r="B156" s="38" t="s">
        <v>116</v>
      </c>
      <c r="C156" s="32">
        <v>-771722.74</v>
      </c>
      <c r="D156" s="32">
        <v>-771722.74</v>
      </c>
      <c r="E156" s="32">
        <v>0</v>
      </c>
      <c r="F156" s="32"/>
    </row>
    <row r="157" spans="2:6">
      <c r="B157" s="38" t="s">
        <v>117</v>
      </c>
      <c r="C157" s="32">
        <v>-9559797.6300000008</v>
      </c>
      <c r="D157" s="32">
        <v>-9559797.6300000008</v>
      </c>
      <c r="E157" s="32">
        <v>0</v>
      </c>
      <c r="F157" s="32"/>
    </row>
    <row r="158" spans="2:6">
      <c r="B158" s="38" t="s">
        <v>118</v>
      </c>
      <c r="C158" s="32">
        <v>-211040.16</v>
      </c>
      <c r="D158" s="32">
        <v>-211040.16</v>
      </c>
      <c r="E158" s="32">
        <v>0</v>
      </c>
      <c r="F158" s="32"/>
    </row>
    <row r="159" spans="2:6">
      <c r="B159" s="38" t="s">
        <v>119</v>
      </c>
      <c r="C159" s="32">
        <v>-403756.91</v>
      </c>
      <c r="D159" s="32">
        <v>-403756.91</v>
      </c>
      <c r="E159" s="32">
        <v>0</v>
      </c>
      <c r="F159" s="32"/>
    </row>
    <row r="160" spans="2:6">
      <c r="B160" s="38" t="s">
        <v>120</v>
      </c>
      <c r="C160" s="32">
        <v>-10918.73</v>
      </c>
      <c r="D160" s="32">
        <v>-10918.73</v>
      </c>
      <c r="E160" s="32">
        <v>0</v>
      </c>
      <c r="F160" s="32"/>
    </row>
    <row r="161" spans="2:6">
      <c r="B161" s="38" t="s">
        <v>121</v>
      </c>
      <c r="C161" s="32">
        <v>-18395664.949999999</v>
      </c>
      <c r="D161" s="32">
        <v>-18395664.949999999</v>
      </c>
      <c r="E161" s="32">
        <v>0</v>
      </c>
      <c r="F161" s="32"/>
    </row>
    <row r="162" spans="2:6">
      <c r="B162" s="38" t="s">
        <v>122</v>
      </c>
      <c r="C162" s="32">
        <v>-287264.74</v>
      </c>
      <c r="D162" s="32">
        <v>-287264.74</v>
      </c>
      <c r="E162" s="32">
        <v>0</v>
      </c>
      <c r="F162" s="32"/>
    </row>
    <row r="163" spans="2:6">
      <c r="B163" s="38" t="s">
        <v>123</v>
      </c>
      <c r="C163" s="32">
        <v>-2896576.91</v>
      </c>
      <c r="D163" s="32">
        <v>-2896576.91</v>
      </c>
      <c r="E163" s="32">
        <v>0</v>
      </c>
      <c r="F163" s="32"/>
    </row>
    <row r="164" spans="2:6">
      <c r="B164" s="38" t="s">
        <v>124</v>
      </c>
      <c r="C164" s="32">
        <v>-3292274.73</v>
      </c>
      <c r="D164" s="32">
        <v>-3292274.73</v>
      </c>
      <c r="E164" s="32">
        <v>0</v>
      </c>
      <c r="F164" s="32"/>
    </row>
    <row r="165" spans="2:6">
      <c r="B165" s="38" t="s">
        <v>125</v>
      </c>
      <c r="C165" s="32">
        <v>-2425520.2200000002</v>
      </c>
      <c r="D165" s="32">
        <v>-2425520.2200000002</v>
      </c>
      <c r="E165" s="32">
        <v>0</v>
      </c>
      <c r="F165" s="32"/>
    </row>
    <row r="166" spans="2:6">
      <c r="B166" s="38" t="s">
        <v>126</v>
      </c>
      <c r="C166" s="32">
        <v>-6483949.4699999997</v>
      </c>
      <c r="D166" s="32">
        <v>-6483949.4699999997</v>
      </c>
      <c r="E166" s="32">
        <v>0</v>
      </c>
      <c r="F166" s="32"/>
    </row>
    <row r="167" spans="2:6">
      <c r="B167" s="38"/>
      <c r="C167" s="32"/>
      <c r="D167" s="32"/>
      <c r="E167" s="32" t="s">
        <v>61</v>
      </c>
      <c r="F167" s="32"/>
    </row>
    <row r="168" spans="2:6">
      <c r="B168" s="38"/>
      <c r="C168" s="32"/>
      <c r="D168" s="32"/>
      <c r="E168" s="32" t="s">
        <v>61</v>
      </c>
      <c r="F168" s="32"/>
    </row>
    <row r="169" spans="2:6" ht="14.25">
      <c r="B169" s="55"/>
      <c r="C169" s="33"/>
      <c r="D169" s="33"/>
      <c r="E169" s="33"/>
      <c r="F169" s="33"/>
    </row>
    <row r="170" spans="2:6" ht="18" customHeight="1">
      <c r="C170" s="56">
        <f>SUM(C101:C168)</f>
        <v>225153773.86000016</v>
      </c>
      <c r="D170" s="56">
        <f>SUM(D101:D168)</f>
        <v>226668880.59000018</v>
      </c>
      <c r="E170" s="56">
        <f>SUM(E101:E168)</f>
        <v>1515106.73</v>
      </c>
      <c r="F170" s="57"/>
    </row>
    <row r="173" spans="2:6" ht="21.75" customHeight="1">
      <c r="B173" s="24" t="s">
        <v>127</v>
      </c>
      <c r="C173" s="25" t="s">
        <v>56</v>
      </c>
      <c r="D173" s="25" t="s">
        <v>57</v>
      </c>
      <c r="E173" s="25" t="s">
        <v>58</v>
      </c>
      <c r="F173" s="25" t="s">
        <v>59</v>
      </c>
    </row>
    <row r="174" spans="2:6">
      <c r="B174" s="38" t="s">
        <v>128</v>
      </c>
      <c r="C174" s="32">
        <v>2442117.84</v>
      </c>
      <c r="D174" s="32">
        <v>2442117.84</v>
      </c>
      <c r="E174" s="32"/>
      <c r="F174" s="32"/>
    </row>
    <row r="175" spans="2:6">
      <c r="B175" s="38" t="s">
        <v>129</v>
      </c>
      <c r="C175" s="32">
        <v>2927584.04</v>
      </c>
      <c r="D175" s="32">
        <v>2927584.04</v>
      </c>
      <c r="E175" s="32">
        <v>0</v>
      </c>
      <c r="F175" s="32"/>
    </row>
    <row r="176" spans="2:6">
      <c r="B176" s="38" t="s">
        <v>130</v>
      </c>
      <c r="C176" s="32">
        <v>-488423.58</v>
      </c>
      <c r="D176" s="32">
        <v>-488423.58</v>
      </c>
      <c r="E176" s="32"/>
      <c r="F176" s="32"/>
    </row>
    <row r="177" spans="2:6">
      <c r="B177" s="38" t="s">
        <v>131</v>
      </c>
      <c r="C177" s="32">
        <v>-2053930.54</v>
      </c>
      <c r="D177" s="32">
        <v>-2053930.54</v>
      </c>
      <c r="E177" s="32"/>
      <c r="F177" s="32"/>
    </row>
    <row r="178" spans="2:6" ht="14.25">
      <c r="B178" s="58"/>
      <c r="C178" s="33"/>
      <c r="D178" s="33"/>
      <c r="E178" s="33"/>
      <c r="F178" s="33"/>
    </row>
    <row r="179" spans="2:6" ht="16.5" customHeight="1">
      <c r="C179" s="59">
        <f>+C174+C175</f>
        <v>5369701.8799999999</v>
      </c>
      <c r="D179" s="59">
        <f>+D174+D175</f>
        <v>5369701.8799999999</v>
      </c>
      <c r="E179" s="59">
        <f>+E174+E175</f>
        <v>0</v>
      </c>
      <c r="F179" s="57"/>
    </row>
    <row r="182" spans="2:6" ht="27" customHeight="1">
      <c r="B182" s="24" t="s">
        <v>132</v>
      </c>
      <c r="C182" s="25" t="s">
        <v>9</v>
      </c>
    </row>
    <row r="183" spans="2:6">
      <c r="B183" s="36"/>
      <c r="C183" s="54"/>
    </row>
    <row r="184" spans="2:6">
      <c r="B184" s="26" t="s">
        <v>51</v>
      </c>
      <c r="C184" s="32"/>
    </row>
    <row r="185" spans="2:6">
      <c r="B185" s="28"/>
      <c r="C185" s="33"/>
    </row>
    <row r="186" spans="2:6" ht="15" customHeight="1">
      <c r="C186" s="25"/>
    </row>
    <row r="187" spans="2:6" ht="14.25">
      <c r="B187" s="60"/>
    </row>
    <row r="189" spans="2:6" ht="22.5" customHeight="1">
      <c r="B189" s="61" t="s">
        <v>133</v>
      </c>
      <c r="C189" s="62" t="s">
        <v>9</v>
      </c>
      <c r="D189" s="63" t="s">
        <v>134</v>
      </c>
    </row>
    <row r="190" spans="2:6">
      <c r="B190" s="64"/>
      <c r="C190" s="65"/>
      <c r="D190" s="66"/>
    </row>
    <row r="191" spans="2:6">
      <c r="B191" s="67" t="s">
        <v>135</v>
      </c>
      <c r="C191" s="68">
        <v>86519.35</v>
      </c>
      <c r="D191" s="69"/>
    </row>
    <row r="192" spans="2:6">
      <c r="B192" s="70"/>
      <c r="C192" s="71"/>
      <c r="D192" s="71"/>
    </row>
    <row r="193" spans="2:6">
      <c r="B193" s="70"/>
      <c r="C193" s="71"/>
      <c r="D193" s="71"/>
    </row>
    <row r="194" spans="2:6">
      <c r="B194" s="72"/>
      <c r="C194" s="73"/>
      <c r="D194" s="73"/>
    </row>
    <row r="195" spans="2:6" ht="14.25" customHeight="1">
      <c r="C195" s="30">
        <v>72010</v>
      </c>
      <c r="D195" s="25"/>
    </row>
    <row r="199" spans="2:6">
      <c r="B199" s="18" t="s">
        <v>136</v>
      </c>
    </row>
    <row r="201" spans="2:6" ht="20.25" customHeight="1">
      <c r="B201" s="61" t="s">
        <v>137</v>
      </c>
      <c r="C201" s="62" t="s">
        <v>9</v>
      </c>
      <c r="D201" s="25" t="s">
        <v>28</v>
      </c>
      <c r="E201" s="25" t="s">
        <v>29</v>
      </c>
      <c r="F201" s="25" t="s">
        <v>30</v>
      </c>
    </row>
    <row r="202" spans="2:6">
      <c r="B202" s="53" t="s">
        <v>138</v>
      </c>
      <c r="C202" s="54">
        <v>180584.91</v>
      </c>
      <c r="D202" s="54">
        <v>180584.91</v>
      </c>
      <c r="E202" s="54"/>
      <c r="F202" s="54"/>
    </row>
    <row r="203" spans="2:6">
      <c r="B203" s="38" t="s">
        <v>139</v>
      </c>
      <c r="C203" s="32">
        <v>321847.43</v>
      </c>
      <c r="D203" s="32">
        <v>321847.43</v>
      </c>
      <c r="E203" s="32"/>
      <c r="F203" s="32"/>
    </row>
    <row r="204" spans="2:6">
      <c r="B204" s="38" t="s">
        <v>140</v>
      </c>
      <c r="C204" s="32">
        <v>22785.7</v>
      </c>
      <c r="D204" s="32">
        <v>22785.7</v>
      </c>
      <c r="E204" s="32"/>
      <c r="F204" s="32"/>
    </row>
    <row r="205" spans="2:6">
      <c r="B205" s="38" t="s">
        <v>141</v>
      </c>
      <c r="C205" s="32">
        <v>17450.91</v>
      </c>
      <c r="D205" s="32">
        <v>17450.91</v>
      </c>
      <c r="E205" s="32"/>
      <c r="F205" s="32"/>
    </row>
    <row r="206" spans="2:6">
      <c r="B206" s="38" t="s">
        <v>142</v>
      </c>
      <c r="C206" s="32">
        <v>259255.35</v>
      </c>
      <c r="D206" s="32">
        <v>259255.35</v>
      </c>
      <c r="E206" s="32"/>
      <c r="F206" s="32"/>
    </row>
    <row r="207" spans="2:6">
      <c r="B207" s="38" t="s">
        <v>143</v>
      </c>
      <c r="C207" s="32">
        <v>93179.69</v>
      </c>
      <c r="D207" s="32">
        <v>93179.69</v>
      </c>
      <c r="E207" s="32"/>
      <c r="F207" s="32"/>
    </row>
    <row r="208" spans="2:6">
      <c r="B208" s="38" t="s">
        <v>144</v>
      </c>
      <c r="C208" s="32">
        <v>5242.24</v>
      </c>
      <c r="D208" s="32">
        <v>5242.24</v>
      </c>
      <c r="E208" s="32"/>
      <c r="F208" s="32"/>
    </row>
    <row r="209" spans="2:6">
      <c r="B209" s="38" t="s">
        <v>145</v>
      </c>
      <c r="C209" s="32">
        <v>7559.31</v>
      </c>
      <c r="D209" s="32">
        <v>7559.31</v>
      </c>
      <c r="E209" s="32"/>
      <c r="F209" s="32"/>
    </row>
    <row r="210" spans="2:6">
      <c r="B210" s="38" t="s">
        <v>146</v>
      </c>
      <c r="C210" s="32">
        <v>166746.44</v>
      </c>
      <c r="D210" s="32">
        <v>166746.44</v>
      </c>
      <c r="E210" s="32"/>
      <c r="F210" s="32"/>
    </row>
    <row r="211" spans="2:6">
      <c r="B211" s="38" t="s">
        <v>147</v>
      </c>
      <c r="C211" s="32">
        <v>0.22</v>
      </c>
      <c r="D211" s="32">
        <v>0.22</v>
      </c>
      <c r="E211" s="32"/>
      <c r="F211" s="32"/>
    </row>
    <row r="212" spans="2:6">
      <c r="B212" s="38" t="s">
        <v>148</v>
      </c>
      <c r="C212" s="32">
        <v>433324</v>
      </c>
      <c r="D212" s="32">
        <v>433324</v>
      </c>
      <c r="E212" s="32"/>
      <c r="F212" s="32"/>
    </row>
    <row r="213" spans="2:6">
      <c r="B213" s="38" t="s">
        <v>149</v>
      </c>
      <c r="C213" s="32">
        <v>140658.07999999999</v>
      </c>
      <c r="D213" s="32">
        <v>140658.07999999999</v>
      </c>
      <c r="E213" s="32"/>
      <c r="F213" s="32"/>
    </row>
    <row r="214" spans="2:6">
      <c r="B214" s="38" t="s">
        <v>150</v>
      </c>
      <c r="C214" s="32">
        <v>105861.51</v>
      </c>
      <c r="D214" s="32">
        <v>105861.51</v>
      </c>
      <c r="E214" s="32"/>
      <c r="F214" s="32"/>
    </row>
    <row r="215" spans="2:6">
      <c r="B215" s="38" t="s">
        <v>151</v>
      </c>
      <c r="C215" s="32">
        <v>58734.39</v>
      </c>
      <c r="D215" s="32">
        <v>58734.39</v>
      </c>
      <c r="E215" s="32"/>
      <c r="F215" s="32"/>
    </row>
    <row r="216" spans="2:6">
      <c r="B216" s="38" t="s">
        <v>152</v>
      </c>
      <c r="C216" s="32">
        <v>907.08</v>
      </c>
      <c r="D216" s="32">
        <v>907.08</v>
      </c>
      <c r="E216" s="32"/>
      <c r="F216" s="32"/>
    </row>
    <row r="217" spans="2:6">
      <c r="B217" s="38" t="s">
        <v>153</v>
      </c>
      <c r="C217" s="32">
        <v>2102.65</v>
      </c>
      <c r="D217" s="32">
        <v>2102.65</v>
      </c>
      <c r="E217" s="32"/>
      <c r="F217" s="32"/>
    </row>
    <row r="218" spans="2:6">
      <c r="B218" s="38" t="s">
        <v>154</v>
      </c>
      <c r="C218" s="32">
        <v>53.6</v>
      </c>
      <c r="D218" s="32">
        <v>53.6</v>
      </c>
      <c r="E218" s="32"/>
      <c r="F218" s="32"/>
    </row>
    <row r="219" spans="2:6">
      <c r="B219" s="38" t="s">
        <v>155</v>
      </c>
      <c r="C219" s="32">
        <v>1987026.87</v>
      </c>
      <c r="D219" s="32">
        <v>1987026.87</v>
      </c>
      <c r="E219" s="32"/>
      <c r="F219" s="32"/>
    </row>
    <row r="220" spans="2:6">
      <c r="B220" s="38" t="s">
        <v>156</v>
      </c>
      <c r="C220" s="32">
        <v>18115.04</v>
      </c>
      <c r="D220" s="32">
        <v>18115.04</v>
      </c>
      <c r="E220" s="32"/>
      <c r="F220" s="32"/>
    </row>
    <row r="221" spans="2:6">
      <c r="B221" s="38" t="s">
        <v>157</v>
      </c>
      <c r="C221" s="32">
        <v>89307.19</v>
      </c>
      <c r="D221" s="32">
        <v>89307.19</v>
      </c>
      <c r="E221" s="32"/>
      <c r="F221" s="32"/>
    </row>
    <row r="222" spans="2:6">
      <c r="B222" s="38" t="s">
        <v>158</v>
      </c>
      <c r="C222" s="32">
        <v>7294878.7599999998</v>
      </c>
      <c r="D222" s="32">
        <v>7294878.7599999998</v>
      </c>
      <c r="E222" s="32"/>
      <c r="F222" s="32"/>
    </row>
    <row r="223" spans="2:6">
      <c r="B223" s="38" t="s">
        <v>159</v>
      </c>
      <c r="C223" s="32">
        <v>556706.88</v>
      </c>
      <c r="D223" s="32">
        <v>556706.88</v>
      </c>
      <c r="E223" s="32"/>
      <c r="F223" s="32"/>
    </row>
    <row r="224" spans="2:6">
      <c r="B224" s="38" t="s">
        <v>160</v>
      </c>
      <c r="C224" s="32">
        <v>-14723897.869999999</v>
      </c>
      <c r="D224" s="32">
        <v>-14723897.869999999</v>
      </c>
      <c r="E224" s="32"/>
      <c r="F224" s="32"/>
    </row>
    <row r="225" spans="2:6">
      <c r="B225" s="38" t="s">
        <v>161</v>
      </c>
      <c r="C225" s="32">
        <v>4063834.26</v>
      </c>
      <c r="D225" s="32">
        <v>4063834.26</v>
      </c>
      <c r="E225" s="32"/>
      <c r="F225" s="32"/>
    </row>
    <row r="226" spans="2:6">
      <c r="B226" s="38" t="s">
        <v>162</v>
      </c>
      <c r="C226" s="32">
        <v>7044280.3300000001</v>
      </c>
      <c r="D226" s="32">
        <v>7044280.3300000001</v>
      </c>
      <c r="E226" s="32"/>
      <c r="F226" s="32"/>
    </row>
    <row r="227" spans="2:6">
      <c r="B227" s="38" t="s">
        <v>163</v>
      </c>
      <c r="C227" s="32">
        <v>151904.53</v>
      </c>
      <c r="D227" s="32">
        <v>151904.53</v>
      </c>
      <c r="E227" s="32"/>
      <c r="F227" s="32"/>
    </row>
    <row r="228" spans="2:6">
      <c r="B228" s="26"/>
      <c r="C228" s="32"/>
      <c r="D228" s="32"/>
      <c r="E228" s="32"/>
      <c r="F228" s="32"/>
    </row>
    <row r="229" spans="2:6">
      <c r="B229" s="28"/>
      <c r="C229" s="33"/>
      <c r="D229" s="33"/>
      <c r="E229" s="33"/>
      <c r="F229" s="33"/>
    </row>
    <row r="230" spans="2:6" ht="16.5" customHeight="1">
      <c r="C230" s="56">
        <f>SUM(C202:C228)</f>
        <v>8298449.5000000009</v>
      </c>
      <c r="D230" s="56">
        <f>SUM(D202:D228)</f>
        <v>8298449.5000000009</v>
      </c>
      <c r="E230" s="56">
        <f>SUM(E202:E228)</f>
        <v>0</v>
      </c>
      <c r="F230" s="56">
        <f>SUM(F202:F228)</f>
        <v>0</v>
      </c>
    </row>
    <row r="234" spans="2:6" ht="20.25" customHeight="1">
      <c r="B234" s="61" t="s">
        <v>164</v>
      </c>
      <c r="C234" s="62" t="s">
        <v>9</v>
      </c>
      <c r="D234" s="25" t="s">
        <v>165</v>
      </c>
      <c r="E234" s="25" t="s">
        <v>134</v>
      </c>
    </row>
    <row r="235" spans="2:6">
      <c r="B235" s="74"/>
      <c r="C235" s="75"/>
      <c r="D235" s="76"/>
      <c r="E235" s="77"/>
    </row>
    <row r="236" spans="2:6">
      <c r="B236" s="78" t="s">
        <v>51</v>
      </c>
      <c r="C236" s="79"/>
      <c r="D236" s="80"/>
      <c r="E236" s="81"/>
    </row>
    <row r="237" spans="2:6">
      <c r="B237" s="82"/>
      <c r="C237" s="83"/>
      <c r="D237" s="84"/>
      <c r="E237" s="85"/>
    </row>
    <row r="238" spans="2:6" ht="16.5" customHeight="1">
      <c r="C238" s="25">
        <f>SUM(C236:C237)</f>
        <v>0</v>
      </c>
      <c r="D238" s="86"/>
      <c r="E238" s="87"/>
    </row>
    <row r="241" spans="2:5" ht="27.75" customHeight="1">
      <c r="B241" s="61" t="s">
        <v>166</v>
      </c>
      <c r="C241" s="62" t="s">
        <v>9</v>
      </c>
      <c r="D241" s="25" t="s">
        <v>165</v>
      </c>
      <c r="E241" s="25" t="s">
        <v>134</v>
      </c>
    </row>
    <row r="242" spans="2:5">
      <c r="B242" s="88" t="s">
        <v>167</v>
      </c>
      <c r="C242" s="89">
        <v>72010</v>
      </c>
      <c r="D242" s="76"/>
      <c r="E242" s="77"/>
    </row>
    <row r="243" spans="2:5" ht="12" customHeight="1">
      <c r="B243" s="90"/>
      <c r="C243" s="91"/>
      <c r="D243" s="80"/>
      <c r="E243" s="81"/>
    </row>
    <row r="244" spans="2:5">
      <c r="B244" s="82"/>
      <c r="C244" s="92"/>
      <c r="D244" s="84"/>
      <c r="E244" s="85"/>
    </row>
    <row r="245" spans="2:5" ht="15" customHeight="1">
      <c r="C245" s="93">
        <f>+C242</f>
        <v>72010</v>
      </c>
      <c r="D245" s="86"/>
      <c r="E245" s="87"/>
    </row>
    <row r="246" spans="2:5" ht="14.25">
      <c r="B246" s="60"/>
    </row>
    <row r="248" spans="2:5" ht="24" customHeight="1">
      <c r="B248" s="61" t="s">
        <v>168</v>
      </c>
      <c r="C248" s="62" t="s">
        <v>9</v>
      </c>
      <c r="D248" s="25" t="s">
        <v>165</v>
      </c>
      <c r="E248" s="25" t="s">
        <v>134</v>
      </c>
    </row>
    <row r="249" spans="2:5">
      <c r="B249" s="74"/>
      <c r="C249" s="75"/>
      <c r="D249" s="76"/>
      <c r="E249" s="77"/>
    </row>
    <row r="250" spans="2:5">
      <c r="B250" s="78" t="s">
        <v>51</v>
      </c>
      <c r="C250" s="79"/>
      <c r="D250" s="80"/>
      <c r="E250" s="81"/>
    </row>
    <row r="251" spans="2:5">
      <c r="B251" s="82"/>
      <c r="C251" s="83"/>
      <c r="D251" s="84"/>
      <c r="E251" s="85"/>
    </row>
    <row r="252" spans="2:5" ht="16.5" customHeight="1">
      <c r="C252" s="25">
        <f>SUM(C250:C251)</f>
        <v>0</v>
      </c>
      <c r="D252" s="86"/>
      <c r="E252" s="87"/>
    </row>
    <row r="255" spans="2:5" ht="24" customHeight="1">
      <c r="B255" s="61" t="s">
        <v>169</v>
      </c>
      <c r="C255" s="62" t="s">
        <v>9</v>
      </c>
      <c r="D255" s="94" t="s">
        <v>165</v>
      </c>
      <c r="E255" s="94" t="s">
        <v>48</v>
      </c>
    </row>
    <row r="256" spans="2:5">
      <c r="B256" s="88" t="s">
        <v>170</v>
      </c>
      <c r="C256" s="54">
        <v>3915279.67</v>
      </c>
      <c r="D256" s="54">
        <v>0</v>
      </c>
      <c r="E256" s="54">
        <v>0</v>
      </c>
    </row>
    <row r="257" spans="2:5">
      <c r="B257" s="26"/>
      <c r="C257" s="95"/>
      <c r="D257" s="32">
        <v>0</v>
      </c>
      <c r="E257" s="32">
        <v>0</v>
      </c>
    </row>
    <row r="258" spans="2:5">
      <c r="B258" s="28"/>
      <c r="C258" s="96"/>
      <c r="D258" s="96">
        <v>0</v>
      </c>
      <c r="E258" s="96">
        <v>0</v>
      </c>
    </row>
    <row r="259" spans="2:5" ht="18.75" customHeight="1">
      <c r="C259" s="30">
        <f>+C256</f>
        <v>3915279.67</v>
      </c>
      <c r="D259" s="86"/>
      <c r="E259" s="87"/>
    </row>
    <row r="263" spans="2:5">
      <c r="B263" s="18" t="s">
        <v>171</v>
      </c>
    </row>
    <row r="264" spans="2:5">
      <c r="B264" s="18"/>
    </row>
    <row r="265" spans="2:5">
      <c r="B265" s="18" t="s">
        <v>172</v>
      </c>
    </row>
    <row r="267" spans="2:5" ht="24" customHeight="1">
      <c r="B267" s="97" t="s">
        <v>173</v>
      </c>
      <c r="C267" s="98" t="s">
        <v>9</v>
      </c>
      <c r="D267" s="25" t="s">
        <v>174</v>
      </c>
      <c r="E267" s="25" t="s">
        <v>48</v>
      </c>
    </row>
    <row r="268" spans="2:5">
      <c r="B268" s="53" t="s">
        <v>175</v>
      </c>
      <c r="C268" s="54">
        <v>23775</v>
      </c>
      <c r="D268" s="54">
        <v>0</v>
      </c>
      <c r="E268" s="54">
        <v>0</v>
      </c>
    </row>
    <row r="269" spans="2:5">
      <c r="B269" s="38" t="s">
        <v>176</v>
      </c>
      <c r="C269" s="32">
        <v>86550</v>
      </c>
      <c r="D269" s="32">
        <v>0</v>
      </c>
      <c r="E269" s="32">
        <v>0</v>
      </c>
    </row>
    <row r="270" spans="2:5">
      <c r="B270" s="38" t="s">
        <v>177</v>
      </c>
      <c r="C270" s="32">
        <v>1540650</v>
      </c>
      <c r="D270" s="32">
        <v>0</v>
      </c>
      <c r="E270" s="32">
        <v>0</v>
      </c>
    </row>
    <row r="271" spans="2:5">
      <c r="B271" s="38" t="s">
        <v>178</v>
      </c>
      <c r="C271" s="32">
        <v>31247</v>
      </c>
      <c r="D271" s="32">
        <v>0</v>
      </c>
      <c r="E271" s="32">
        <v>0</v>
      </c>
    </row>
    <row r="272" spans="2:5">
      <c r="B272" s="38" t="s">
        <v>179</v>
      </c>
      <c r="C272" s="32">
        <v>203645</v>
      </c>
      <c r="D272" s="32">
        <v>0</v>
      </c>
      <c r="E272" s="32">
        <v>0</v>
      </c>
    </row>
    <row r="273" spans="2:5">
      <c r="B273" s="38" t="s">
        <v>180</v>
      </c>
      <c r="C273" s="32">
        <v>5928780</v>
      </c>
      <c r="D273" s="32">
        <v>0</v>
      </c>
      <c r="E273" s="32">
        <v>0</v>
      </c>
    </row>
    <row r="274" spans="2:5">
      <c r="B274" s="38" t="s">
        <v>181</v>
      </c>
      <c r="C274" s="32">
        <v>12558985.710000001</v>
      </c>
      <c r="D274" s="32">
        <v>0</v>
      </c>
      <c r="E274" s="32">
        <v>0</v>
      </c>
    </row>
    <row r="275" spans="2:5">
      <c r="B275" s="38" t="s">
        <v>182</v>
      </c>
      <c r="C275" s="32">
        <v>72303.839999999997</v>
      </c>
      <c r="D275" s="32">
        <v>0</v>
      </c>
      <c r="E275" s="32">
        <v>0</v>
      </c>
    </row>
    <row r="276" spans="2:5">
      <c r="B276" s="38" t="s">
        <v>183</v>
      </c>
      <c r="C276" s="32">
        <v>195200</v>
      </c>
      <c r="D276" s="32">
        <v>0</v>
      </c>
      <c r="E276" s="32">
        <v>0</v>
      </c>
    </row>
    <row r="277" spans="2:5">
      <c r="B277" s="38" t="s">
        <v>184</v>
      </c>
      <c r="C277" s="32">
        <v>4318357.68</v>
      </c>
      <c r="D277" s="32">
        <v>0</v>
      </c>
      <c r="E277" s="32">
        <v>0</v>
      </c>
    </row>
    <row r="278" spans="2:5">
      <c r="B278" s="38" t="s">
        <v>185</v>
      </c>
      <c r="C278" s="32">
        <v>42075</v>
      </c>
      <c r="D278" s="99">
        <v>0</v>
      </c>
      <c r="E278" s="32">
        <v>0</v>
      </c>
    </row>
    <row r="279" spans="2:5">
      <c r="B279" s="38" t="s">
        <v>186</v>
      </c>
      <c r="C279" s="32">
        <v>844311.73</v>
      </c>
      <c r="D279" s="99">
        <v>0</v>
      </c>
      <c r="E279" s="32">
        <v>0</v>
      </c>
    </row>
    <row r="280" spans="2:5">
      <c r="B280" s="100" t="s">
        <v>187</v>
      </c>
      <c r="C280" s="32">
        <v>57093065.039999999</v>
      </c>
      <c r="D280" s="99"/>
      <c r="E280" s="32"/>
    </row>
    <row r="281" spans="2:5">
      <c r="B281" s="100" t="s">
        <v>188</v>
      </c>
      <c r="C281" s="32">
        <v>1316010.83</v>
      </c>
      <c r="D281" s="32"/>
      <c r="E281" s="32"/>
    </row>
    <row r="282" spans="2:5">
      <c r="B282" s="38" t="s">
        <v>189</v>
      </c>
      <c r="C282" s="32">
        <v>4232822.1100000003</v>
      </c>
      <c r="D282" s="32"/>
      <c r="E282" s="32"/>
    </row>
    <row r="283" spans="2:5">
      <c r="B283" s="38" t="s">
        <v>190</v>
      </c>
      <c r="C283" s="32">
        <v>42855308.729999997</v>
      </c>
      <c r="D283" s="32"/>
      <c r="E283" s="32"/>
    </row>
    <row r="284" spans="2:5">
      <c r="B284" s="38" t="s">
        <v>191</v>
      </c>
      <c r="C284" s="32">
        <v>2775788.87</v>
      </c>
      <c r="D284" s="32">
        <v>0</v>
      </c>
      <c r="E284" s="32">
        <v>0</v>
      </c>
    </row>
    <row r="285" spans="2:5">
      <c r="B285" s="38" t="s">
        <v>192</v>
      </c>
      <c r="C285" s="32">
        <v>18931571.760000002</v>
      </c>
      <c r="D285" s="32"/>
      <c r="E285" s="32"/>
    </row>
    <row r="286" spans="2:5">
      <c r="B286" s="28"/>
      <c r="C286" s="33"/>
      <c r="D286" s="33"/>
      <c r="E286" s="33"/>
    </row>
    <row r="287" spans="2:5" ht="15.75" customHeight="1">
      <c r="C287" s="30">
        <f>SUM(C268:C285)</f>
        <v>153050448.29999998</v>
      </c>
      <c r="D287" s="86"/>
      <c r="E287" s="87"/>
    </row>
    <row r="290" spans="2:5" ht="24.75" customHeight="1">
      <c r="B290" s="97" t="s">
        <v>193</v>
      </c>
      <c r="C290" s="98" t="s">
        <v>9</v>
      </c>
      <c r="D290" s="25" t="s">
        <v>174</v>
      </c>
      <c r="E290" s="25" t="s">
        <v>48</v>
      </c>
    </row>
    <row r="291" spans="2:5" ht="14.25">
      <c r="B291" s="101"/>
      <c r="C291" s="102"/>
      <c r="D291" s="54"/>
      <c r="E291" s="54"/>
    </row>
    <row r="292" spans="2:5">
      <c r="B292" s="100"/>
      <c r="C292" s="99"/>
      <c r="D292" s="32"/>
      <c r="E292" s="32"/>
    </row>
    <row r="293" spans="2:5" ht="14.25">
      <c r="B293" s="100" t="s">
        <v>194</v>
      </c>
      <c r="C293" s="103">
        <v>-1173666.58</v>
      </c>
      <c r="D293" s="32"/>
      <c r="E293" s="32"/>
    </row>
    <row r="294" spans="2:5">
      <c r="B294" s="38"/>
      <c r="C294" s="32"/>
      <c r="D294" s="32"/>
      <c r="E294" s="32"/>
    </row>
    <row r="295" spans="2:5">
      <c r="B295" s="28"/>
      <c r="C295" s="33"/>
      <c r="D295" s="33"/>
      <c r="E295" s="33"/>
    </row>
    <row r="296" spans="2:5" ht="16.5" customHeight="1">
      <c r="C296" s="30">
        <f>+C293</f>
        <v>-1173666.58</v>
      </c>
      <c r="D296" s="86"/>
      <c r="E296" s="87"/>
    </row>
    <row r="300" spans="2:5">
      <c r="B300" s="18" t="s">
        <v>195</v>
      </c>
    </row>
    <row r="302" spans="2:5" ht="26.25" customHeight="1">
      <c r="B302" s="97" t="s">
        <v>196</v>
      </c>
      <c r="C302" s="98" t="s">
        <v>9</v>
      </c>
      <c r="D302" s="25" t="s">
        <v>197</v>
      </c>
      <c r="E302" s="25" t="s">
        <v>198</v>
      </c>
    </row>
    <row r="303" spans="2:5">
      <c r="B303" s="38"/>
      <c r="C303" s="32"/>
      <c r="D303" s="32"/>
      <c r="E303" s="32">
        <v>0</v>
      </c>
    </row>
    <row r="304" spans="2:5">
      <c r="B304" s="38" t="s">
        <v>199</v>
      </c>
      <c r="C304" s="32">
        <v>55614765.149999999</v>
      </c>
      <c r="D304" s="104">
        <v>0.46970000000000001</v>
      </c>
      <c r="E304" s="32"/>
    </row>
    <row r="305" spans="2:5">
      <c r="B305" s="38" t="s">
        <v>200</v>
      </c>
      <c r="C305" s="32">
        <v>59896.24</v>
      </c>
      <c r="D305" s="104">
        <v>5.0000000000000001E-4</v>
      </c>
      <c r="E305" s="32"/>
    </row>
    <row r="306" spans="2:5">
      <c r="B306" s="38" t="s">
        <v>201</v>
      </c>
      <c r="C306" s="32">
        <v>1770970.68</v>
      </c>
      <c r="D306" s="104">
        <v>1.4999999999999999E-2</v>
      </c>
      <c r="E306" s="32"/>
    </row>
    <row r="307" spans="2:5">
      <c r="B307" s="38" t="s">
        <v>202</v>
      </c>
      <c r="C307" s="32">
        <v>2592166.77</v>
      </c>
      <c r="D307" s="104">
        <v>2.1899999999999999E-2</v>
      </c>
      <c r="E307" s="32"/>
    </row>
    <row r="308" spans="2:5">
      <c r="B308" s="38" t="s">
        <v>203</v>
      </c>
      <c r="C308" s="32">
        <v>5236025.21</v>
      </c>
      <c r="D308" s="104">
        <v>4.4200000000000003E-2</v>
      </c>
      <c r="E308" s="32"/>
    </row>
    <row r="309" spans="2:5">
      <c r="B309" s="38" t="s">
        <v>204</v>
      </c>
      <c r="C309" s="32">
        <v>524718.41</v>
      </c>
      <c r="D309" s="104">
        <v>4.4000000000000003E-3</v>
      </c>
      <c r="E309" s="32"/>
    </row>
    <row r="310" spans="2:5">
      <c r="B310" s="38" t="s">
        <v>205</v>
      </c>
      <c r="C310" s="32">
        <v>742659.54</v>
      </c>
      <c r="D310" s="104">
        <v>6.3E-3</v>
      </c>
      <c r="E310" s="32"/>
    </row>
    <row r="311" spans="2:5">
      <c r="B311" s="38" t="s">
        <v>206</v>
      </c>
      <c r="C311" s="32">
        <v>1654216.95</v>
      </c>
      <c r="D311" s="104">
        <v>1.4E-2</v>
      </c>
      <c r="E311" s="32"/>
    </row>
    <row r="312" spans="2:5">
      <c r="B312" s="38" t="s">
        <v>207</v>
      </c>
      <c r="C312" s="32">
        <v>19777716.100000001</v>
      </c>
      <c r="D312" s="104">
        <v>0.16700000000000001</v>
      </c>
      <c r="E312" s="32"/>
    </row>
    <row r="313" spans="2:5">
      <c r="B313" s="38" t="s">
        <v>208</v>
      </c>
      <c r="C313" s="32">
        <v>5404546.46</v>
      </c>
      <c r="D313" s="104">
        <v>4.5600000000000002E-2</v>
      </c>
      <c r="E313" s="32"/>
    </row>
    <row r="314" spans="2:5">
      <c r="B314" s="38" t="s">
        <v>209</v>
      </c>
      <c r="C314" s="32">
        <v>515322.25</v>
      </c>
      <c r="D314" s="104">
        <v>4.4000000000000003E-3</v>
      </c>
      <c r="E314" s="32"/>
    </row>
    <row r="315" spans="2:5">
      <c r="B315" s="38" t="s">
        <v>210</v>
      </c>
      <c r="C315" s="32">
        <v>316681.95</v>
      </c>
      <c r="D315" s="104">
        <v>2.7000000000000001E-3</v>
      </c>
      <c r="E315" s="32"/>
    </row>
    <row r="316" spans="2:5">
      <c r="B316" s="38" t="s">
        <v>211</v>
      </c>
      <c r="C316" s="32">
        <v>2680745.69</v>
      </c>
      <c r="D316" s="104">
        <v>2.2599999999999999E-2</v>
      </c>
      <c r="E316" s="32"/>
    </row>
    <row r="317" spans="2:5">
      <c r="B317" s="38" t="s">
        <v>212</v>
      </c>
      <c r="C317" s="32">
        <v>7254.27</v>
      </c>
      <c r="D317" s="104">
        <v>1E-4</v>
      </c>
      <c r="E317" s="32"/>
    </row>
    <row r="318" spans="2:5">
      <c r="B318" s="38" t="s">
        <v>213</v>
      </c>
      <c r="C318" s="32">
        <v>6016.44</v>
      </c>
      <c r="D318" s="104">
        <v>1E-4</v>
      </c>
      <c r="E318" s="32"/>
    </row>
    <row r="319" spans="2:5">
      <c r="B319" s="38" t="s">
        <v>214</v>
      </c>
      <c r="C319" s="32">
        <v>20072.25</v>
      </c>
      <c r="D319" s="104">
        <v>2.0000000000000001E-4</v>
      </c>
      <c r="E319" s="32"/>
    </row>
    <row r="320" spans="2:5">
      <c r="B320" s="38" t="s">
        <v>215</v>
      </c>
      <c r="C320" s="32">
        <v>6367.96</v>
      </c>
      <c r="D320" s="104">
        <v>1E-4</v>
      </c>
      <c r="E320" s="32"/>
    </row>
    <row r="321" spans="2:5">
      <c r="B321" s="38" t="s">
        <v>216</v>
      </c>
      <c r="C321" s="32">
        <v>4440</v>
      </c>
      <c r="D321" s="104">
        <v>0</v>
      </c>
      <c r="E321" s="32"/>
    </row>
    <row r="322" spans="2:5">
      <c r="B322" s="38" t="s">
        <v>217</v>
      </c>
      <c r="C322" s="32">
        <v>1310</v>
      </c>
      <c r="D322" s="104">
        <v>0</v>
      </c>
      <c r="E322" s="32"/>
    </row>
    <row r="323" spans="2:5">
      <c r="B323" s="38" t="s">
        <v>218</v>
      </c>
      <c r="C323" s="32">
        <v>459.75</v>
      </c>
      <c r="D323" s="104">
        <v>0</v>
      </c>
      <c r="E323" s="32"/>
    </row>
    <row r="324" spans="2:5">
      <c r="B324" s="38" t="s">
        <v>219</v>
      </c>
      <c r="C324" s="32">
        <v>7714.4</v>
      </c>
      <c r="D324" s="104">
        <v>1E-4</v>
      </c>
      <c r="E324" s="32"/>
    </row>
    <row r="325" spans="2:5">
      <c r="B325" s="38" t="s">
        <v>220</v>
      </c>
      <c r="C325" s="32">
        <v>1892</v>
      </c>
      <c r="D325" s="104">
        <v>0</v>
      </c>
      <c r="E325" s="32"/>
    </row>
    <row r="326" spans="2:5">
      <c r="B326" s="38" t="s">
        <v>221</v>
      </c>
      <c r="C326" s="32">
        <v>190368.47</v>
      </c>
      <c r="D326" s="104">
        <v>1.6000000000000001E-3</v>
      </c>
      <c r="E326" s="32"/>
    </row>
    <row r="327" spans="2:5">
      <c r="B327" s="38" t="s">
        <v>222</v>
      </c>
      <c r="C327" s="32">
        <v>26747.26</v>
      </c>
      <c r="D327" s="104">
        <v>2.0000000000000001E-4</v>
      </c>
      <c r="E327" s="32"/>
    </row>
    <row r="328" spans="2:5">
      <c r="B328" s="38" t="s">
        <v>223</v>
      </c>
      <c r="C328" s="32">
        <v>20141.55</v>
      </c>
      <c r="D328" s="104">
        <v>2.0000000000000001E-4</v>
      </c>
      <c r="E328" s="32"/>
    </row>
    <row r="329" spans="2:5">
      <c r="B329" s="38" t="s">
        <v>224</v>
      </c>
      <c r="C329" s="32">
        <v>120046.32</v>
      </c>
      <c r="D329" s="104">
        <v>1E-3</v>
      </c>
      <c r="E329" s="32"/>
    </row>
    <row r="330" spans="2:5">
      <c r="B330" s="38" t="s">
        <v>225</v>
      </c>
      <c r="C330" s="32">
        <v>21969.24</v>
      </c>
      <c r="D330" s="104">
        <v>2.0000000000000001E-4</v>
      </c>
      <c r="E330" s="32"/>
    </row>
    <row r="331" spans="2:5">
      <c r="B331" s="38" t="s">
        <v>226</v>
      </c>
      <c r="C331" s="32">
        <v>7461.12</v>
      </c>
      <c r="D331" s="104">
        <v>1E-4</v>
      </c>
      <c r="E331" s="32"/>
    </row>
    <row r="332" spans="2:5">
      <c r="B332" s="38" t="s">
        <v>227</v>
      </c>
      <c r="C332" s="32">
        <v>7756.82</v>
      </c>
      <c r="D332" s="104">
        <v>1E-4</v>
      </c>
      <c r="E332" s="32"/>
    </row>
    <row r="333" spans="2:5">
      <c r="B333" s="38" t="s">
        <v>228</v>
      </c>
      <c r="C333" s="32">
        <v>2038.44</v>
      </c>
      <c r="D333" s="104">
        <v>0</v>
      </c>
      <c r="E333" s="32"/>
    </row>
    <row r="334" spans="2:5">
      <c r="B334" s="38" t="s">
        <v>229</v>
      </c>
      <c r="C334" s="32">
        <v>65537.48</v>
      </c>
      <c r="D334" s="104">
        <v>5.9999999999999995E-4</v>
      </c>
      <c r="E334" s="32"/>
    </row>
    <row r="335" spans="2:5">
      <c r="B335" s="38" t="s">
        <v>230</v>
      </c>
      <c r="C335" s="32">
        <v>72793.33</v>
      </c>
      <c r="D335" s="104">
        <v>5.9999999999999995E-4</v>
      </c>
      <c r="E335" s="32"/>
    </row>
    <row r="336" spans="2:5">
      <c r="B336" s="38" t="s">
        <v>231</v>
      </c>
      <c r="C336" s="32">
        <v>48576.02</v>
      </c>
      <c r="D336" s="104">
        <v>4.0000000000000002E-4</v>
      </c>
      <c r="E336" s="32"/>
    </row>
    <row r="337" spans="2:5">
      <c r="B337" s="38" t="s">
        <v>232</v>
      </c>
      <c r="C337" s="32">
        <v>141529.87</v>
      </c>
      <c r="D337" s="104">
        <v>1.1999999999999999E-3</v>
      </c>
      <c r="E337" s="32"/>
    </row>
    <row r="338" spans="2:5">
      <c r="B338" s="38" t="s">
        <v>233</v>
      </c>
      <c r="C338" s="32">
        <v>196847.42</v>
      </c>
      <c r="D338" s="104">
        <v>1.6999999999999999E-3</v>
      </c>
      <c r="E338" s="32"/>
    </row>
    <row r="339" spans="2:5">
      <c r="B339" s="38" t="s">
        <v>234</v>
      </c>
      <c r="C339" s="32">
        <v>17842.87</v>
      </c>
      <c r="D339" s="104">
        <v>2.0000000000000001E-4</v>
      </c>
      <c r="E339" s="32"/>
    </row>
    <row r="340" spans="2:5">
      <c r="B340" s="38" t="s">
        <v>235</v>
      </c>
      <c r="C340" s="32">
        <v>118185.21</v>
      </c>
      <c r="D340" s="104">
        <v>1E-3</v>
      </c>
      <c r="E340" s="32"/>
    </row>
    <row r="341" spans="2:5">
      <c r="B341" s="38" t="s">
        <v>236</v>
      </c>
      <c r="C341" s="32">
        <v>2169.1999999999998</v>
      </c>
      <c r="D341" s="104">
        <v>0</v>
      </c>
      <c r="E341" s="32"/>
    </row>
    <row r="342" spans="2:5">
      <c r="B342" s="38" t="s">
        <v>237</v>
      </c>
      <c r="C342" s="32">
        <v>83970.03</v>
      </c>
      <c r="D342" s="104">
        <v>6.9999999999999999E-4</v>
      </c>
      <c r="E342" s="32"/>
    </row>
    <row r="343" spans="2:5">
      <c r="B343" s="38" t="s">
        <v>238</v>
      </c>
      <c r="C343" s="32">
        <v>55118.79</v>
      </c>
      <c r="D343" s="104">
        <v>5.0000000000000001E-4</v>
      </c>
      <c r="E343" s="32"/>
    </row>
    <row r="344" spans="2:5">
      <c r="B344" s="38" t="s">
        <v>239</v>
      </c>
      <c r="C344" s="32">
        <v>2694</v>
      </c>
      <c r="D344" s="104">
        <v>0</v>
      </c>
      <c r="E344" s="32"/>
    </row>
    <row r="345" spans="2:5">
      <c r="B345" s="38" t="s">
        <v>240</v>
      </c>
      <c r="C345" s="32">
        <v>25779.72</v>
      </c>
      <c r="D345" s="104">
        <v>2.0000000000000001E-4</v>
      </c>
      <c r="E345" s="32"/>
    </row>
    <row r="346" spans="2:5">
      <c r="B346" s="38" t="s">
        <v>241</v>
      </c>
      <c r="C346" s="32">
        <v>2790.28</v>
      </c>
      <c r="D346" s="104">
        <v>0</v>
      </c>
      <c r="E346" s="32"/>
    </row>
    <row r="347" spans="2:5">
      <c r="B347" s="38" t="s">
        <v>242</v>
      </c>
      <c r="C347" s="32">
        <v>246453.08</v>
      </c>
      <c r="D347" s="104">
        <v>2.0999999999999999E-3</v>
      </c>
      <c r="E347" s="32"/>
    </row>
    <row r="348" spans="2:5">
      <c r="B348" s="38" t="s">
        <v>243</v>
      </c>
      <c r="C348" s="32">
        <v>634.52</v>
      </c>
      <c r="D348" s="104">
        <v>0</v>
      </c>
      <c r="E348" s="32"/>
    </row>
    <row r="349" spans="2:5">
      <c r="B349" s="38" t="s">
        <v>244</v>
      </c>
      <c r="C349" s="32">
        <v>1442026</v>
      </c>
      <c r="D349" s="104">
        <v>1.2200000000000001E-2</v>
      </c>
      <c r="E349" s="32"/>
    </row>
    <row r="350" spans="2:5">
      <c r="B350" s="38" t="s">
        <v>245</v>
      </c>
      <c r="C350" s="32">
        <v>13939.8</v>
      </c>
      <c r="D350" s="104">
        <v>1E-4</v>
      </c>
      <c r="E350" s="32"/>
    </row>
    <row r="351" spans="2:5">
      <c r="B351" s="38" t="s">
        <v>246</v>
      </c>
      <c r="C351" s="32">
        <v>241341</v>
      </c>
      <c r="D351" s="104">
        <v>2E-3</v>
      </c>
      <c r="E351" s="32"/>
    </row>
    <row r="352" spans="2:5">
      <c r="B352" s="38" t="s">
        <v>247</v>
      </c>
      <c r="C352" s="32">
        <v>301355.06</v>
      </c>
      <c r="D352" s="104">
        <v>2.5000000000000001E-3</v>
      </c>
      <c r="E352" s="32"/>
    </row>
    <row r="353" spans="2:5">
      <c r="B353" s="38" t="s">
        <v>248</v>
      </c>
      <c r="C353" s="32">
        <v>20033</v>
      </c>
      <c r="D353" s="104">
        <v>2.0000000000000001E-4</v>
      </c>
      <c r="E353" s="32"/>
    </row>
    <row r="354" spans="2:5">
      <c r="B354" s="38" t="s">
        <v>249</v>
      </c>
      <c r="C354" s="32">
        <v>1390831.18</v>
      </c>
      <c r="D354" s="104">
        <v>1.17E-2</v>
      </c>
      <c r="E354" s="32"/>
    </row>
    <row r="355" spans="2:5">
      <c r="B355" s="38" t="s">
        <v>250</v>
      </c>
      <c r="C355" s="32">
        <v>28050.34</v>
      </c>
      <c r="D355" s="104">
        <v>2.0000000000000001E-4</v>
      </c>
      <c r="E355" s="32"/>
    </row>
    <row r="356" spans="2:5">
      <c r="B356" s="38" t="s">
        <v>251</v>
      </c>
      <c r="C356" s="32">
        <v>477707.98</v>
      </c>
      <c r="D356" s="104">
        <v>4.0000000000000001E-3</v>
      </c>
      <c r="E356" s="32"/>
    </row>
    <row r="357" spans="2:5">
      <c r="B357" s="38" t="s">
        <v>252</v>
      </c>
      <c r="C357" s="32">
        <v>1021635.75</v>
      </c>
      <c r="D357" s="104">
        <v>8.6E-3</v>
      </c>
      <c r="E357" s="32"/>
    </row>
    <row r="358" spans="2:5">
      <c r="B358" s="38" t="s">
        <v>253</v>
      </c>
      <c r="C358" s="32">
        <v>50854.400000000001</v>
      </c>
      <c r="D358" s="104">
        <v>4.0000000000000002E-4</v>
      </c>
      <c r="E358" s="32"/>
    </row>
    <row r="359" spans="2:5">
      <c r="B359" s="38" t="s">
        <v>254</v>
      </c>
      <c r="C359" s="32">
        <v>44532.4</v>
      </c>
      <c r="D359" s="104">
        <v>4.0000000000000002E-4</v>
      </c>
      <c r="E359" s="32"/>
    </row>
    <row r="360" spans="2:5">
      <c r="B360" s="38" t="s">
        <v>255</v>
      </c>
      <c r="C360" s="32">
        <v>98083.55</v>
      </c>
      <c r="D360" s="104">
        <v>8.0000000000000004E-4</v>
      </c>
      <c r="E360" s="32"/>
    </row>
    <row r="361" spans="2:5">
      <c r="B361" s="38" t="s">
        <v>256</v>
      </c>
      <c r="C361" s="32">
        <v>604220.65</v>
      </c>
      <c r="D361" s="104">
        <v>5.1000000000000004E-3</v>
      </c>
      <c r="E361" s="32"/>
    </row>
    <row r="362" spans="2:5">
      <c r="B362" s="38" t="s">
        <v>257</v>
      </c>
      <c r="C362" s="32">
        <v>1933526.29</v>
      </c>
      <c r="D362" s="104">
        <v>1.6299999999999999E-2</v>
      </c>
      <c r="E362" s="32"/>
    </row>
    <row r="363" spans="2:5">
      <c r="B363" s="38" t="s">
        <v>258</v>
      </c>
      <c r="C363" s="32">
        <v>3105607.14</v>
      </c>
      <c r="D363" s="104">
        <v>2.6200000000000001E-2</v>
      </c>
      <c r="E363" s="32"/>
    </row>
    <row r="364" spans="2:5">
      <c r="B364" s="38" t="s">
        <v>259</v>
      </c>
      <c r="C364" s="32">
        <v>117158.06</v>
      </c>
      <c r="D364" s="104">
        <v>1E-3</v>
      </c>
      <c r="E364" s="32"/>
    </row>
    <row r="365" spans="2:5">
      <c r="B365" s="38" t="s">
        <v>260</v>
      </c>
      <c r="C365" s="32">
        <v>679261.4</v>
      </c>
      <c r="D365" s="104">
        <v>5.7000000000000002E-3</v>
      </c>
      <c r="E365" s="32"/>
    </row>
    <row r="366" spans="2:5">
      <c r="B366" s="38" t="s">
        <v>261</v>
      </c>
      <c r="C366" s="32">
        <v>582200.52</v>
      </c>
      <c r="D366" s="104">
        <v>4.8999999999999998E-3</v>
      </c>
      <c r="E366" s="32"/>
    </row>
    <row r="367" spans="2:5">
      <c r="B367" s="38" t="s">
        <v>262</v>
      </c>
      <c r="C367" s="32">
        <v>312593.99</v>
      </c>
      <c r="D367" s="104">
        <v>2.5999999999999999E-3</v>
      </c>
      <c r="E367" s="32"/>
    </row>
    <row r="368" spans="2:5">
      <c r="B368" s="38" t="s">
        <v>263</v>
      </c>
      <c r="C368" s="32">
        <v>40525.760000000002</v>
      </c>
      <c r="D368" s="104">
        <v>2.9999999999999997E-4</v>
      </c>
      <c r="E368" s="32"/>
    </row>
    <row r="369" spans="2:5">
      <c r="B369" s="38" t="s">
        <v>264</v>
      </c>
      <c r="C369" s="32">
        <v>146604.06</v>
      </c>
      <c r="D369" s="104">
        <v>1.1999999999999999E-3</v>
      </c>
      <c r="E369" s="32"/>
    </row>
    <row r="370" spans="2:5">
      <c r="B370" s="38" t="s">
        <v>265</v>
      </c>
      <c r="C370" s="32">
        <v>203127.37</v>
      </c>
      <c r="D370" s="104">
        <v>1.6999999999999999E-3</v>
      </c>
      <c r="E370" s="32"/>
    </row>
    <row r="371" spans="2:5">
      <c r="B371" s="38" t="s">
        <v>266</v>
      </c>
      <c r="C371" s="32">
        <v>2381702.2200000002</v>
      </c>
      <c r="D371" s="104">
        <v>2.01E-2</v>
      </c>
      <c r="E371" s="32"/>
    </row>
    <row r="372" spans="2:5">
      <c r="B372" s="38" t="s">
        <v>267</v>
      </c>
      <c r="C372" s="32">
        <v>583716.93999999994</v>
      </c>
      <c r="D372" s="104">
        <v>4.8999999999999998E-3</v>
      </c>
      <c r="E372" s="32"/>
    </row>
    <row r="373" spans="2:5">
      <c r="B373" s="38" t="s">
        <v>268</v>
      </c>
      <c r="C373" s="32">
        <v>65270.26</v>
      </c>
      <c r="D373" s="104">
        <v>5.9999999999999995E-4</v>
      </c>
      <c r="E373" s="32"/>
    </row>
    <row r="374" spans="2:5">
      <c r="B374" s="38" t="s">
        <v>269</v>
      </c>
      <c r="C374" s="32">
        <v>83681.600000000006</v>
      </c>
      <c r="D374" s="104">
        <v>6.9999999999999999E-4</v>
      </c>
      <c r="E374" s="32"/>
    </row>
    <row r="375" spans="2:5">
      <c r="B375" s="38" t="s">
        <v>270</v>
      </c>
      <c r="C375" s="32">
        <v>119376</v>
      </c>
      <c r="D375" s="104">
        <v>1E-3</v>
      </c>
      <c r="E375" s="32"/>
    </row>
    <row r="376" spans="2:5">
      <c r="B376" s="38" t="s">
        <v>271</v>
      </c>
      <c r="C376" s="32">
        <v>158532.89000000001</v>
      </c>
      <c r="D376" s="104">
        <v>1.2999999999999999E-3</v>
      </c>
      <c r="E376" s="32"/>
    </row>
    <row r="377" spans="2:5">
      <c r="B377" s="38" t="s">
        <v>272</v>
      </c>
      <c r="C377" s="32">
        <v>237851.72</v>
      </c>
      <c r="D377" s="104">
        <v>2E-3</v>
      </c>
      <c r="E377" s="32"/>
    </row>
    <row r="378" spans="2:5">
      <c r="B378" s="38" t="s">
        <v>273</v>
      </c>
      <c r="C378" s="32">
        <v>52241.21</v>
      </c>
      <c r="D378" s="104">
        <v>4.0000000000000002E-4</v>
      </c>
      <c r="E378" s="32"/>
    </row>
    <row r="379" spans="2:5">
      <c r="B379" s="38" t="s">
        <v>274</v>
      </c>
      <c r="C379" s="32">
        <v>20771.46</v>
      </c>
      <c r="D379" s="104">
        <v>2.0000000000000001E-4</v>
      </c>
      <c r="E379" s="32"/>
    </row>
    <row r="380" spans="2:5">
      <c r="B380" s="38" t="s">
        <v>275</v>
      </c>
      <c r="C380" s="32">
        <v>91256.16</v>
      </c>
      <c r="D380" s="104">
        <v>8.0000000000000004E-4</v>
      </c>
      <c r="E380" s="32"/>
    </row>
    <row r="381" spans="2:5">
      <c r="B381" s="38" t="s">
        <v>276</v>
      </c>
      <c r="C381" s="32">
        <v>1341501.97</v>
      </c>
      <c r="D381" s="104">
        <v>1.1299999999999999E-2</v>
      </c>
      <c r="E381" s="32"/>
    </row>
    <row r="382" spans="2:5">
      <c r="B382" s="38" t="s">
        <v>277</v>
      </c>
      <c r="C382" s="32">
        <v>31913.16</v>
      </c>
      <c r="D382" s="104">
        <v>2.9999999999999997E-4</v>
      </c>
      <c r="E382" s="32"/>
    </row>
    <row r="383" spans="2:5">
      <c r="B383" s="38" t="s">
        <v>278</v>
      </c>
      <c r="C383" s="32">
        <v>4408</v>
      </c>
      <c r="D383" s="104">
        <v>0</v>
      </c>
      <c r="E383" s="32"/>
    </row>
    <row r="384" spans="2:5">
      <c r="B384" s="38" t="s">
        <v>279</v>
      </c>
      <c r="C384" s="32">
        <v>315006.33</v>
      </c>
      <c r="D384" s="104">
        <v>2.7000000000000001E-3</v>
      </c>
      <c r="E384" s="32"/>
    </row>
    <row r="385" spans="2:7">
      <c r="B385" s="38" t="s">
        <v>280</v>
      </c>
      <c r="C385" s="32">
        <v>496653.22</v>
      </c>
      <c r="D385" s="104">
        <v>4.1999999999999997E-3</v>
      </c>
      <c r="E385" s="32"/>
    </row>
    <row r="386" spans="2:7">
      <c r="B386" s="38" t="s">
        <v>281</v>
      </c>
      <c r="C386" s="32">
        <v>621656.73</v>
      </c>
      <c r="D386" s="104">
        <v>5.3E-3</v>
      </c>
      <c r="E386" s="32"/>
    </row>
    <row r="387" spans="2:7">
      <c r="B387" s="38" t="s">
        <v>282</v>
      </c>
      <c r="C387" s="32">
        <v>470487</v>
      </c>
      <c r="D387" s="104">
        <v>4.0000000000000001E-3</v>
      </c>
      <c r="E387" s="32"/>
    </row>
    <row r="388" spans="2:7">
      <c r="B388" s="38" t="s">
        <v>283</v>
      </c>
      <c r="C388" s="32">
        <v>50000</v>
      </c>
      <c r="D388" s="104">
        <v>4.0000000000000002E-4</v>
      </c>
      <c r="E388" s="32"/>
    </row>
    <row r="389" spans="2:7">
      <c r="B389" s="38" t="s">
        <v>284</v>
      </c>
      <c r="C389" s="32">
        <v>0.12</v>
      </c>
      <c r="D389" s="104">
        <v>0</v>
      </c>
      <c r="E389" s="32"/>
    </row>
    <row r="390" spans="2:7">
      <c r="B390" s="28"/>
      <c r="C390" s="33"/>
      <c r="D390" s="33">
        <v>0</v>
      </c>
      <c r="E390" s="33">
        <v>0</v>
      </c>
    </row>
    <row r="391" spans="2:7" ht="15.75" customHeight="1">
      <c r="C391" s="105">
        <f>SUM(C303:C387)</f>
        <v>118354652.08000001</v>
      </c>
      <c r="D391" s="105">
        <f>SUM(D303:D387)</f>
        <v>0.99939999999999973</v>
      </c>
      <c r="E391" s="25"/>
    </row>
    <row r="395" spans="2:7">
      <c r="B395" s="18" t="s">
        <v>285</v>
      </c>
    </row>
    <row r="397" spans="2:7" ht="28.5" customHeight="1">
      <c r="B397" s="61" t="s">
        <v>286</v>
      </c>
      <c r="C397" s="62" t="s">
        <v>56</v>
      </c>
      <c r="D397" s="94" t="s">
        <v>57</v>
      </c>
      <c r="E397" s="94" t="s">
        <v>287</v>
      </c>
      <c r="F397" s="106" t="s">
        <v>10</v>
      </c>
      <c r="G397" s="62" t="s">
        <v>165</v>
      </c>
    </row>
    <row r="398" spans="2:7">
      <c r="B398" s="74"/>
      <c r="C398" s="54"/>
      <c r="D398" s="54"/>
      <c r="E398" s="54">
        <v>0</v>
      </c>
      <c r="F398" s="54">
        <v>0</v>
      </c>
      <c r="G398" s="107">
        <v>0</v>
      </c>
    </row>
    <row r="399" spans="2:7">
      <c r="B399" s="108" t="s">
        <v>288</v>
      </c>
      <c r="C399" s="32">
        <v>104914830.43000001</v>
      </c>
      <c r="D399" s="32">
        <v>104914830.43000001</v>
      </c>
      <c r="E399" s="32">
        <v>0</v>
      </c>
      <c r="F399" s="32"/>
      <c r="G399" s="99"/>
    </row>
    <row r="400" spans="2:7">
      <c r="B400" s="108" t="s">
        <v>289</v>
      </c>
      <c r="C400" s="32">
        <v>-173985</v>
      </c>
      <c r="D400" s="32">
        <v>-173985</v>
      </c>
      <c r="E400" s="32">
        <v>0</v>
      </c>
      <c r="F400" s="32"/>
      <c r="G400" s="99"/>
    </row>
    <row r="401" spans="2:7">
      <c r="B401" s="108" t="s">
        <v>290</v>
      </c>
      <c r="C401" s="32">
        <v>13857183.09</v>
      </c>
      <c r="D401" s="32">
        <v>13961177.09</v>
      </c>
      <c r="E401" s="32">
        <v>103994</v>
      </c>
      <c r="F401" s="32"/>
      <c r="G401" s="99"/>
    </row>
    <row r="402" spans="2:7">
      <c r="B402" s="108" t="s">
        <v>291</v>
      </c>
      <c r="C402" s="32">
        <v>765491.74</v>
      </c>
      <c r="D402" s="32">
        <v>765491.74</v>
      </c>
      <c r="E402" s="32">
        <v>0</v>
      </c>
      <c r="F402" s="32"/>
      <c r="G402" s="99"/>
    </row>
    <row r="403" spans="2:7">
      <c r="B403" s="108" t="s">
        <v>292</v>
      </c>
      <c r="C403" s="32">
        <v>2500000</v>
      </c>
      <c r="D403" s="32">
        <v>2500000</v>
      </c>
      <c r="E403" s="32">
        <v>0</v>
      </c>
      <c r="F403" s="32"/>
      <c r="G403" s="99"/>
    </row>
    <row r="404" spans="2:7">
      <c r="B404" s="108" t="s">
        <v>293</v>
      </c>
      <c r="C404" s="32">
        <v>22449198.649999999</v>
      </c>
      <c r="D404" s="32">
        <v>42162582.439999998</v>
      </c>
      <c r="E404" s="32">
        <v>19713383.789999999</v>
      </c>
      <c r="F404" s="32"/>
      <c r="G404" s="99"/>
    </row>
    <row r="405" spans="2:7">
      <c r="B405" s="108" t="s">
        <v>294</v>
      </c>
      <c r="C405" s="32">
        <v>5226657.01</v>
      </c>
      <c r="D405" s="32">
        <v>5226657.01</v>
      </c>
      <c r="E405" s="32">
        <v>0</v>
      </c>
      <c r="F405" s="32"/>
      <c r="G405" s="99"/>
    </row>
    <row r="406" spans="2:7">
      <c r="B406" s="108" t="s">
        <v>295</v>
      </c>
      <c r="C406" s="32">
        <v>27094230.73</v>
      </c>
      <c r="D406" s="32">
        <v>27094230.73</v>
      </c>
      <c r="E406" s="32">
        <v>0</v>
      </c>
      <c r="F406" s="32"/>
      <c r="G406" s="99"/>
    </row>
    <row r="407" spans="2:7">
      <c r="B407" s="108" t="s">
        <v>296</v>
      </c>
      <c r="C407" s="32">
        <v>2997346.61</v>
      </c>
      <c r="D407" s="32">
        <v>2997346.61</v>
      </c>
      <c r="E407" s="32">
        <v>0</v>
      </c>
      <c r="F407" s="32"/>
      <c r="G407" s="99"/>
    </row>
    <row r="408" spans="2:7">
      <c r="B408" s="108" t="s">
        <v>297</v>
      </c>
      <c r="C408" s="32">
        <v>16747718.119999999</v>
      </c>
      <c r="D408" s="32">
        <v>16747718.119999999</v>
      </c>
      <c r="E408" s="32">
        <v>0</v>
      </c>
      <c r="F408" s="32"/>
      <c r="G408" s="99"/>
    </row>
    <row r="409" spans="2:7">
      <c r="B409" s="108" t="s">
        <v>298</v>
      </c>
      <c r="C409" s="32">
        <v>12867787.67</v>
      </c>
      <c r="D409" s="32">
        <v>12867787.67</v>
      </c>
      <c r="E409" s="32">
        <v>0</v>
      </c>
      <c r="F409" s="32"/>
      <c r="G409" s="99"/>
    </row>
    <row r="410" spans="2:7">
      <c r="B410" s="108" t="s">
        <v>299</v>
      </c>
      <c r="C410" s="32">
        <v>500000</v>
      </c>
      <c r="D410" s="32">
        <v>500000</v>
      </c>
      <c r="E410" s="32">
        <v>0</v>
      </c>
      <c r="F410" s="32"/>
      <c r="G410" s="99"/>
    </row>
    <row r="411" spans="2:7">
      <c r="B411" s="108" t="s">
        <v>300</v>
      </c>
      <c r="C411" s="32">
        <v>3521649.91</v>
      </c>
      <c r="D411" s="32">
        <v>3521649.91</v>
      </c>
      <c r="E411" s="32">
        <v>0</v>
      </c>
      <c r="F411" s="32"/>
      <c r="G411" s="99"/>
    </row>
    <row r="412" spans="2:7">
      <c r="B412" s="108" t="s">
        <v>301</v>
      </c>
      <c r="C412" s="32">
        <v>52155912.68</v>
      </c>
      <c r="D412" s="32">
        <v>52155912.68</v>
      </c>
      <c r="E412" s="32">
        <v>0</v>
      </c>
      <c r="F412" s="32"/>
      <c r="G412" s="99"/>
    </row>
    <row r="413" spans="2:7">
      <c r="B413" s="108" t="s">
        <v>302</v>
      </c>
      <c r="C413" s="32">
        <v>28980706</v>
      </c>
      <c r="D413" s="32">
        <v>28980706</v>
      </c>
      <c r="E413" s="32">
        <v>0</v>
      </c>
      <c r="F413" s="32"/>
      <c r="G413" s="99"/>
    </row>
    <row r="414" spans="2:7">
      <c r="B414" s="108" t="s">
        <v>303</v>
      </c>
      <c r="C414" s="32">
        <v>22858414.199999999</v>
      </c>
      <c r="D414" s="32">
        <v>22858414.199999999</v>
      </c>
      <c r="E414" s="32">
        <v>0</v>
      </c>
      <c r="F414" s="32"/>
      <c r="G414" s="99"/>
    </row>
    <row r="415" spans="2:7">
      <c r="B415" s="42"/>
      <c r="C415" s="95"/>
      <c r="D415" s="95"/>
      <c r="E415" s="95"/>
      <c r="F415" s="32"/>
      <c r="G415" s="99"/>
    </row>
    <row r="416" spans="2:7">
      <c r="B416" s="42"/>
      <c r="C416" s="32"/>
      <c r="D416" s="32"/>
      <c r="E416" s="32"/>
      <c r="F416" s="32"/>
      <c r="G416" s="99"/>
    </row>
    <row r="417" spans="2:7">
      <c r="B417" s="44"/>
      <c r="C417" s="33"/>
      <c r="D417" s="33"/>
      <c r="E417" s="33"/>
      <c r="F417" s="33"/>
      <c r="G417" s="109"/>
    </row>
    <row r="418" spans="2:7" ht="19.5" customHeight="1">
      <c r="C418" s="56">
        <f>SUM(C399:C414)</f>
        <v>317263141.83999997</v>
      </c>
      <c r="D418" s="56">
        <f>SUM(D399:D414)</f>
        <v>337080519.62999994</v>
      </c>
      <c r="E418" s="110">
        <f>SUM(E399:E414)</f>
        <v>19817377.789999999</v>
      </c>
      <c r="F418" s="111"/>
      <c r="G418" s="112"/>
    </row>
    <row r="422" spans="2:7" ht="27" customHeight="1">
      <c r="B422" s="97" t="s">
        <v>304</v>
      </c>
      <c r="C422" s="98" t="s">
        <v>56</v>
      </c>
      <c r="D422" s="25" t="s">
        <v>57</v>
      </c>
      <c r="E422" s="25" t="s">
        <v>287</v>
      </c>
      <c r="F422" s="113" t="s">
        <v>165</v>
      </c>
    </row>
    <row r="423" spans="2:7">
      <c r="B423" s="88"/>
      <c r="C423" s="54"/>
      <c r="D423" s="54"/>
      <c r="E423" s="54">
        <v>0</v>
      </c>
      <c r="F423" s="54">
        <v>0</v>
      </c>
    </row>
    <row r="424" spans="2:7">
      <c r="B424" s="108" t="s">
        <v>305</v>
      </c>
      <c r="C424" s="32">
        <v>0</v>
      </c>
      <c r="D424" s="32">
        <v>36021913.399999999</v>
      </c>
      <c r="E424" s="32">
        <v>36021913.399999999</v>
      </c>
      <c r="F424" s="32">
        <v>0</v>
      </c>
    </row>
    <row r="425" spans="2:7">
      <c r="B425" s="108" t="s">
        <v>306</v>
      </c>
      <c r="C425" s="32">
        <v>19913388.579999998</v>
      </c>
      <c r="D425" s="32">
        <v>19913388.579999998</v>
      </c>
      <c r="E425" s="32">
        <v>0</v>
      </c>
      <c r="F425" s="32"/>
    </row>
    <row r="426" spans="2:7">
      <c r="B426" s="108" t="s">
        <v>307</v>
      </c>
      <c r="C426" s="32">
        <v>2233802.21</v>
      </c>
      <c r="D426" s="32">
        <v>2233802.21</v>
      </c>
      <c r="E426" s="32">
        <v>0</v>
      </c>
      <c r="F426" s="32"/>
    </row>
    <row r="427" spans="2:7">
      <c r="B427" s="108" t="s">
        <v>308</v>
      </c>
      <c r="C427" s="32">
        <v>-4766326.42</v>
      </c>
      <c r="D427" s="32">
        <v>-4766326.42</v>
      </c>
      <c r="E427" s="32">
        <v>0</v>
      </c>
      <c r="F427" s="32"/>
    </row>
    <row r="428" spans="2:7">
      <c r="B428" s="108" t="s">
        <v>309</v>
      </c>
      <c r="C428" s="32">
        <v>-8049170.25</v>
      </c>
      <c r="D428" s="32">
        <v>-8049170.25</v>
      </c>
      <c r="E428" s="32">
        <v>0</v>
      </c>
      <c r="F428" s="32"/>
    </row>
    <row r="429" spans="2:7">
      <c r="B429" s="108" t="s">
        <v>310</v>
      </c>
      <c r="C429" s="32">
        <v>8619723.4700000007</v>
      </c>
      <c r="D429" s="32">
        <v>8619723.4700000007</v>
      </c>
      <c r="E429" s="32">
        <v>0</v>
      </c>
      <c r="F429" s="32"/>
    </row>
    <row r="430" spans="2:7">
      <c r="B430" s="108" t="s">
        <v>311</v>
      </c>
      <c r="C430" s="32">
        <v>-8518329.8399999999</v>
      </c>
      <c r="D430" s="32">
        <v>-8518329.8399999999</v>
      </c>
      <c r="E430" s="32">
        <v>0</v>
      </c>
      <c r="F430" s="32"/>
    </row>
    <row r="431" spans="2:7">
      <c r="B431" s="108" t="s">
        <v>312</v>
      </c>
      <c r="C431" s="32">
        <v>-2579950.7999999998</v>
      </c>
      <c r="D431" s="32">
        <v>-2579950.7999999998</v>
      </c>
      <c r="E431" s="32">
        <v>0</v>
      </c>
      <c r="F431" s="32"/>
    </row>
    <row r="432" spans="2:7">
      <c r="B432" s="108" t="s">
        <v>313</v>
      </c>
      <c r="C432" s="32">
        <v>-14051077.449999999</v>
      </c>
      <c r="D432" s="32">
        <v>-14051077.449999999</v>
      </c>
      <c r="E432" s="32">
        <v>0</v>
      </c>
      <c r="F432" s="32"/>
    </row>
    <row r="433" spans="2:6">
      <c r="B433" s="108" t="s">
        <v>314</v>
      </c>
      <c r="C433" s="32">
        <v>-17556072.039999999</v>
      </c>
      <c r="D433" s="32">
        <v>-17556072.039999999</v>
      </c>
      <c r="E433" s="32">
        <v>0</v>
      </c>
      <c r="F433" s="32"/>
    </row>
    <row r="434" spans="2:6">
      <c r="B434" s="108" t="s">
        <v>315</v>
      </c>
      <c r="C434" s="32">
        <v>-12026166.4</v>
      </c>
      <c r="D434" s="32">
        <v>-12026166.4</v>
      </c>
      <c r="E434" s="32">
        <v>0</v>
      </c>
      <c r="F434" s="32"/>
    </row>
    <row r="435" spans="2:6">
      <c r="B435" s="108" t="s">
        <v>316</v>
      </c>
      <c r="C435" s="32">
        <v>-29701167.77</v>
      </c>
      <c r="D435" s="32">
        <v>-29701167.77</v>
      </c>
      <c r="E435" s="32">
        <v>0</v>
      </c>
      <c r="F435" s="32"/>
    </row>
    <row r="436" spans="2:6">
      <c r="B436" s="108" t="s">
        <v>317</v>
      </c>
      <c r="C436" s="32">
        <v>-25158968.280000001</v>
      </c>
      <c r="D436" s="32">
        <v>-25158968.280000001</v>
      </c>
      <c r="E436" s="32">
        <v>0</v>
      </c>
      <c r="F436" s="32"/>
    </row>
    <row r="437" spans="2:6">
      <c r="B437" s="108" t="s">
        <v>318</v>
      </c>
      <c r="C437" s="32">
        <v>-31244850.219999999</v>
      </c>
      <c r="D437" s="32">
        <v>-33544050.219999999</v>
      </c>
      <c r="E437" s="32">
        <v>-2299200</v>
      </c>
      <c r="F437" s="32"/>
    </row>
    <row r="438" spans="2:6">
      <c r="B438" s="108" t="s">
        <v>319</v>
      </c>
      <c r="C438" s="32">
        <v>-56429938.159999996</v>
      </c>
      <c r="D438" s="32">
        <v>-56839157.840000004</v>
      </c>
      <c r="E438" s="32">
        <v>-409219.68</v>
      </c>
      <c r="F438" s="32"/>
    </row>
    <row r="439" spans="2:6">
      <c r="B439" s="108" t="s">
        <v>320</v>
      </c>
      <c r="C439" s="32">
        <v>-55456815.439999998</v>
      </c>
      <c r="D439" s="32">
        <v>-55845960.520000003</v>
      </c>
      <c r="E439" s="32">
        <v>-389145.08</v>
      </c>
      <c r="F439" s="32"/>
    </row>
    <row r="440" spans="2:6">
      <c r="B440" s="108" t="s">
        <v>321</v>
      </c>
      <c r="C440" s="32">
        <v>-45869163.799999997</v>
      </c>
      <c r="D440" s="32">
        <v>-45883109.32</v>
      </c>
      <c r="E440" s="32">
        <v>-13945.52</v>
      </c>
      <c r="F440" s="32"/>
    </row>
    <row r="441" spans="2:6">
      <c r="B441" s="108" t="s">
        <v>322</v>
      </c>
      <c r="C441" s="32">
        <v>-19638323.870000001</v>
      </c>
      <c r="D441" s="32">
        <v>-25162890.809999999</v>
      </c>
      <c r="E441" s="32">
        <v>-5524566.9400000004</v>
      </c>
      <c r="F441" s="32"/>
    </row>
    <row r="442" spans="2:6">
      <c r="B442" s="108" t="s">
        <v>323</v>
      </c>
      <c r="C442" s="32">
        <v>66827471.560000002</v>
      </c>
      <c r="D442" s="32">
        <v>68654745.849999994</v>
      </c>
      <c r="E442" s="32">
        <v>1827274.29</v>
      </c>
      <c r="F442" s="32"/>
    </row>
    <row r="443" spans="2:6">
      <c r="B443" s="108" t="s">
        <v>324</v>
      </c>
      <c r="C443" s="32">
        <v>57585043.140000001</v>
      </c>
      <c r="D443" s="32">
        <v>58435429.009999998</v>
      </c>
      <c r="E443" s="32">
        <v>850385.87</v>
      </c>
      <c r="F443" s="32"/>
    </row>
    <row r="444" spans="2:6">
      <c r="B444" s="108" t="s">
        <v>325</v>
      </c>
      <c r="C444" s="32">
        <v>126278847.14</v>
      </c>
      <c r="D444" s="32">
        <v>128968047.14</v>
      </c>
      <c r="E444" s="32">
        <v>2689200</v>
      </c>
      <c r="F444" s="32"/>
    </row>
    <row r="445" spans="2:6">
      <c r="B445" s="108" t="s">
        <v>326</v>
      </c>
      <c r="C445" s="32">
        <v>51822595.789999999</v>
      </c>
      <c r="D445" s="32">
        <v>53111561.390000001</v>
      </c>
      <c r="E445" s="32">
        <v>1288965.6000000001</v>
      </c>
      <c r="F445" s="32"/>
    </row>
    <row r="446" spans="2:6">
      <c r="B446" s="108" t="s">
        <v>327</v>
      </c>
      <c r="C446" s="32">
        <v>10400</v>
      </c>
      <c r="D446" s="32">
        <v>2504453.65</v>
      </c>
      <c r="E446" s="32">
        <v>2494053.65</v>
      </c>
      <c r="F446" s="32"/>
    </row>
    <row r="447" spans="2:6">
      <c r="B447" s="108" t="s">
        <v>328</v>
      </c>
      <c r="C447" s="32">
        <v>398172.78</v>
      </c>
      <c r="D447" s="32">
        <v>398172.78</v>
      </c>
      <c r="E447" s="32">
        <v>0</v>
      </c>
      <c r="F447" s="32"/>
    </row>
    <row r="448" spans="2:6">
      <c r="B448" s="108" t="s">
        <v>329</v>
      </c>
      <c r="C448" s="32">
        <v>897100.65</v>
      </c>
      <c r="D448" s="32">
        <v>0</v>
      </c>
      <c r="E448" s="32">
        <v>-897100.65</v>
      </c>
      <c r="F448" s="32"/>
    </row>
    <row r="449" spans="2:6">
      <c r="B449" s="108"/>
      <c r="C449" s="32"/>
      <c r="D449" s="32"/>
      <c r="E449" s="32"/>
      <c r="F449" s="32"/>
    </row>
    <row r="450" spans="2:6">
      <c r="B450" s="26"/>
      <c r="C450" s="95"/>
      <c r="D450" s="95"/>
      <c r="E450" s="95"/>
      <c r="F450" s="32"/>
    </row>
    <row r="451" spans="2:6">
      <c r="B451" s="42"/>
      <c r="C451" s="32"/>
      <c r="D451" s="32"/>
      <c r="E451" s="32"/>
      <c r="F451" s="32"/>
    </row>
    <row r="452" spans="2:6">
      <c r="B452" s="42"/>
      <c r="C452" s="32"/>
      <c r="D452" s="32"/>
      <c r="E452" s="32"/>
      <c r="F452" s="32"/>
    </row>
    <row r="453" spans="2:6">
      <c r="B453" s="42"/>
      <c r="C453" s="32"/>
      <c r="D453" s="32"/>
      <c r="E453" s="32"/>
      <c r="F453" s="32"/>
    </row>
    <row r="454" spans="2:6">
      <c r="B454" s="26"/>
      <c r="C454" s="32"/>
      <c r="D454" s="32"/>
      <c r="E454" s="32"/>
      <c r="F454" s="32"/>
    </row>
    <row r="455" spans="2:6">
      <c r="B455" s="28"/>
      <c r="C455" s="33"/>
      <c r="D455" s="33"/>
      <c r="E455" s="33"/>
      <c r="F455" s="33"/>
    </row>
    <row r="456" spans="2:6" ht="20.25" customHeight="1">
      <c r="C456" s="56">
        <f>SUM(C423:C449)</f>
        <v>3540224.5799999689</v>
      </c>
      <c r="D456" s="56">
        <f>SUM(D423:D449)</f>
        <v>39178839.519999973</v>
      </c>
      <c r="E456" s="56">
        <f>SUM(E423:E449)</f>
        <v>35638614.939999998</v>
      </c>
      <c r="F456" s="112"/>
    </row>
    <row r="460" spans="2:6">
      <c r="B460" s="18" t="s">
        <v>330</v>
      </c>
    </row>
    <row r="462" spans="2:6" ht="30.75" customHeight="1">
      <c r="B462" s="97" t="s">
        <v>331</v>
      </c>
      <c r="C462" s="98" t="s">
        <v>56</v>
      </c>
      <c r="D462" s="25" t="s">
        <v>57</v>
      </c>
      <c r="E462" s="25" t="s">
        <v>58</v>
      </c>
    </row>
    <row r="463" spans="2:6">
      <c r="B463" s="114" t="s">
        <v>332</v>
      </c>
      <c r="C463" s="32">
        <v>104227.81</v>
      </c>
      <c r="D463" s="32">
        <v>321344.92</v>
      </c>
      <c r="E463" s="32">
        <v>217117.11</v>
      </c>
    </row>
    <row r="464" spans="2:6">
      <c r="B464" s="114" t="s">
        <v>333</v>
      </c>
      <c r="C464" s="32">
        <v>6446.3</v>
      </c>
      <c r="D464" s="32">
        <v>3727244.04</v>
      </c>
      <c r="E464" s="32">
        <v>3720797.74</v>
      </c>
    </row>
    <row r="465" spans="2:5">
      <c r="B465" s="114" t="s">
        <v>334</v>
      </c>
      <c r="C465" s="32">
        <v>2747.67</v>
      </c>
      <c r="D465" s="32">
        <v>3452007.57</v>
      </c>
      <c r="E465" s="32">
        <v>3449259.9</v>
      </c>
    </row>
    <row r="466" spans="2:5">
      <c r="B466" s="114" t="s">
        <v>335</v>
      </c>
      <c r="C466" s="32">
        <v>25982.74</v>
      </c>
      <c r="D466" s="32">
        <v>25984.71</v>
      </c>
      <c r="E466" s="32">
        <v>1.97</v>
      </c>
    </row>
    <row r="467" spans="2:5">
      <c r="B467" s="114" t="s">
        <v>336</v>
      </c>
      <c r="C467" s="32">
        <v>4193.01</v>
      </c>
      <c r="D467" s="32">
        <v>4219.16</v>
      </c>
      <c r="E467" s="32">
        <v>26.15</v>
      </c>
    </row>
    <row r="468" spans="2:5">
      <c r="B468" s="114" t="s">
        <v>337</v>
      </c>
      <c r="C468" s="32">
        <v>794727.23</v>
      </c>
      <c r="D468" s="32">
        <v>72801.429999999993</v>
      </c>
      <c r="E468" s="32">
        <v>-721925.8</v>
      </c>
    </row>
    <row r="469" spans="2:5">
      <c r="B469" s="114" t="s">
        <v>338</v>
      </c>
      <c r="C469" s="32">
        <v>33212.410000000003</v>
      </c>
      <c r="D469" s="32">
        <v>4711325.97</v>
      </c>
      <c r="E469" s="32">
        <v>4678113.5599999996</v>
      </c>
    </row>
    <row r="470" spans="2:5">
      <c r="B470" s="114" t="s">
        <v>339</v>
      </c>
      <c r="C470" s="32">
        <v>9079188.4700000007</v>
      </c>
      <c r="D470" s="32">
        <v>9994526.3300000001</v>
      </c>
      <c r="E470" s="32">
        <v>915337.86</v>
      </c>
    </row>
    <row r="471" spans="2:5">
      <c r="B471" s="114" t="s">
        <v>340</v>
      </c>
      <c r="C471" s="32">
        <v>76428.14</v>
      </c>
      <c r="D471" s="32">
        <v>76428.14</v>
      </c>
      <c r="E471" s="32">
        <v>0</v>
      </c>
    </row>
    <row r="472" spans="2:5">
      <c r="B472" s="114" t="s">
        <v>341</v>
      </c>
      <c r="C472" s="32">
        <v>5354.99</v>
      </c>
      <c r="D472" s="32">
        <v>1491.5</v>
      </c>
      <c r="E472" s="32">
        <v>-3863.49</v>
      </c>
    </row>
    <row r="473" spans="2:5">
      <c r="B473" s="114" t="s">
        <v>342</v>
      </c>
      <c r="C473" s="32">
        <v>199278.95</v>
      </c>
      <c r="D473" s="32">
        <v>199294.2</v>
      </c>
      <c r="E473" s="32">
        <v>15.25</v>
      </c>
    </row>
    <row r="474" spans="2:5">
      <c r="B474" s="114" t="s">
        <v>343</v>
      </c>
      <c r="C474" s="32">
        <v>443695.69</v>
      </c>
      <c r="D474" s="32">
        <v>567398.97</v>
      </c>
      <c r="E474" s="32">
        <v>123703.28</v>
      </c>
    </row>
    <row r="475" spans="2:5">
      <c r="B475" s="114" t="s">
        <v>344</v>
      </c>
      <c r="C475" s="32">
        <v>11859.19</v>
      </c>
      <c r="D475" s="32">
        <v>11859.19</v>
      </c>
      <c r="E475" s="32">
        <v>0</v>
      </c>
    </row>
    <row r="476" spans="2:5">
      <c r="B476" s="114" t="s">
        <v>345</v>
      </c>
      <c r="C476" s="32">
        <v>661.42</v>
      </c>
      <c r="D476" s="32">
        <v>13240.32</v>
      </c>
      <c r="E476" s="32">
        <v>12578.9</v>
      </c>
    </row>
    <row r="477" spans="2:5">
      <c r="B477" s="114" t="s">
        <v>346</v>
      </c>
      <c r="C477" s="32">
        <v>6.3</v>
      </c>
      <c r="D477" s="32">
        <v>0</v>
      </c>
      <c r="E477" s="32">
        <v>-6.3</v>
      </c>
    </row>
    <row r="478" spans="2:5">
      <c r="B478" s="114" t="s">
        <v>347</v>
      </c>
      <c r="C478" s="32">
        <v>282.36</v>
      </c>
      <c r="D478" s="32">
        <v>3237960.62</v>
      </c>
      <c r="E478" s="32">
        <v>3237678.26</v>
      </c>
    </row>
    <row r="479" spans="2:5">
      <c r="B479" s="114" t="s">
        <v>348</v>
      </c>
      <c r="C479" s="32">
        <v>931.33</v>
      </c>
      <c r="D479" s="32">
        <v>0</v>
      </c>
      <c r="E479" s="32">
        <v>-931.33</v>
      </c>
    </row>
    <row r="480" spans="2:5">
      <c r="B480" s="114" t="s">
        <v>349</v>
      </c>
      <c r="C480" s="32">
        <v>608.70000000000005</v>
      </c>
      <c r="D480" s="32">
        <v>0</v>
      </c>
      <c r="E480" s="32">
        <v>-608.70000000000005</v>
      </c>
    </row>
    <row r="481" spans="2:5">
      <c r="B481" s="114" t="s">
        <v>350</v>
      </c>
      <c r="C481" s="32">
        <v>191217.37</v>
      </c>
      <c r="D481" s="32">
        <v>4662.32</v>
      </c>
      <c r="E481" s="32">
        <v>-186555.05</v>
      </c>
    </row>
    <row r="482" spans="2:5">
      <c r="B482" s="114" t="s">
        <v>351</v>
      </c>
      <c r="C482" s="32">
        <v>1084.01</v>
      </c>
      <c r="D482" s="32">
        <v>323309.07</v>
      </c>
      <c r="E482" s="32">
        <v>322225.06</v>
      </c>
    </row>
    <row r="483" spans="2:5">
      <c r="B483" s="114" t="s">
        <v>352</v>
      </c>
      <c r="C483" s="32">
        <v>509069.29</v>
      </c>
      <c r="D483" s="32">
        <v>110187.23</v>
      </c>
      <c r="E483" s="32">
        <v>-398882.06</v>
      </c>
    </row>
    <row r="484" spans="2:5">
      <c r="B484" s="114" t="s">
        <v>353</v>
      </c>
      <c r="C484" s="32">
        <v>301258.59999999998</v>
      </c>
      <c r="D484" s="32">
        <v>301258.59999999998</v>
      </c>
      <c r="E484" s="32">
        <v>0</v>
      </c>
    </row>
    <row r="485" spans="2:5">
      <c r="B485" s="114" t="s">
        <v>354</v>
      </c>
      <c r="C485" s="32">
        <v>2336395.7200000002</v>
      </c>
      <c r="D485" s="32">
        <v>2336395.7200000002</v>
      </c>
      <c r="E485" s="32">
        <v>0</v>
      </c>
    </row>
    <row r="486" spans="2:5">
      <c r="B486" s="114" t="s">
        <v>355</v>
      </c>
      <c r="C486" s="32">
        <v>252388.94</v>
      </c>
      <c r="D486" s="32">
        <v>252407.97</v>
      </c>
      <c r="E486" s="32">
        <v>19.03</v>
      </c>
    </row>
    <row r="487" spans="2:5">
      <c r="B487" s="114" t="s">
        <v>356</v>
      </c>
      <c r="C487" s="32">
        <v>3971.58</v>
      </c>
      <c r="D487" s="32">
        <v>868826.37</v>
      </c>
      <c r="E487" s="32">
        <v>864854.79</v>
      </c>
    </row>
    <row r="488" spans="2:5">
      <c r="B488" s="114" t="s">
        <v>357</v>
      </c>
      <c r="C488" s="32">
        <v>0</v>
      </c>
      <c r="D488" s="32">
        <v>161596.12</v>
      </c>
      <c r="E488" s="32">
        <v>161596.12</v>
      </c>
    </row>
    <row r="489" spans="2:5">
      <c r="B489" s="114" t="s">
        <v>358</v>
      </c>
      <c r="C489" s="32">
        <v>10581.59</v>
      </c>
      <c r="D489" s="32">
        <v>80581.59</v>
      </c>
      <c r="E489" s="32">
        <v>70000</v>
      </c>
    </row>
    <row r="490" spans="2:5">
      <c r="B490" s="114" t="s">
        <v>359</v>
      </c>
      <c r="C490" s="32">
        <v>5424032.1299999999</v>
      </c>
      <c r="D490" s="32">
        <v>3080638.77</v>
      </c>
      <c r="E490" s="32">
        <v>-2343393.36</v>
      </c>
    </row>
    <row r="491" spans="2:5" ht="12.75" customHeight="1">
      <c r="B491" s="26"/>
      <c r="C491" s="95"/>
      <c r="D491" s="95"/>
      <c r="E491" s="95"/>
    </row>
    <row r="492" spans="2:5">
      <c r="B492" s="28"/>
      <c r="C492" s="33"/>
      <c r="D492" s="33"/>
      <c r="E492" s="33"/>
    </row>
    <row r="493" spans="2:5" ht="21.75" customHeight="1">
      <c r="C493" s="30">
        <f>SUM(C463:C490)</f>
        <v>19819831.939999998</v>
      </c>
      <c r="D493" s="30">
        <f>SUM(D463:D490)</f>
        <v>33936990.830000006</v>
      </c>
      <c r="E493" s="30">
        <f>SUM(E463:E490)</f>
        <v>14117158.889999995</v>
      </c>
    </row>
    <row r="496" spans="2:5" ht="24" customHeight="1">
      <c r="B496" s="97" t="s">
        <v>360</v>
      </c>
      <c r="C496" s="98" t="s">
        <v>58</v>
      </c>
      <c r="D496" s="25" t="s">
        <v>361</v>
      </c>
      <c r="E496" s="10"/>
    </row>
    <row r="497" spans="2:7">
      <c r="B497" s="53" t="s">
        <v>362</v>
      </c>
      <c r="C497" s="107">
        <v>415731.26</v>
      </c>
      <c r="D497" s="54"/>
      <c r="E497" s="115"/>
    </row>
    <row r="498" spans="2:7">
      <c r="B498" s="38" t="s">
        <v>363</v>
      </c>
      <c r="C498" s="99">
        <v>398835.11</v>
      </c>
      <c r="D498" s="32"/>
      <c r="E498" s="115"/>
    </row>
    <row r="499" spans="2:7">
      <c r="B499" s="38" t="s">
        <v>364</v>
      </c>
      <c r="C499" s="99">
        <v>42389.88</v>
      </c>
      <c r="D499" s="32"/>
      <c r="E499" s="115"/>
    </row>
    <row r="500" spans="2:7">
      <c r="B500" s="38" t="s">
        <v>365</v>
      </c>
      <c r="C500" s="99">
        <v>658150.48</v>
      </c>
      <c r="D500" s="32"/>
      <c r="E500" s="115"/>
    </row>
    <row r="501" spans="2:7">
      <c r="B501" s="28"/>
      <c r="C501" s="109"/>
      <c r="D501" s="33"/>
      <c r="E501" s="115"/>
      <c r="F501" s="10"/>
      <c r="G501" s="10"/>
    </row>
    <row r="502" spans="2:7" ht="18" customHeight="1">
      <c r="C502" s="56">
        <f>SUM(C497:C500)</f>
        <v>1515106.73</v>
      </c>
      <c r="D502" s="25"/>
      <c r="E502" s="10"/>
      <c r="F502" s="10"/>
      <c r="G502" s="10"/>
    </row>
    <row r="503" spans="2:7">
      <c r="F503" s="10"/>
      <c r="G503" s="10"/>
    </row>
    <row r="504" spans="2:7" ht="14.25">
      <c r="B504" s="60" t="s">
        <v>366</v>
      </c>
      <c r="F504" s="10"/>
      <c r="G504" s="10"/>
    </row>
    <row r="505" spans="2:7">
      <c r="F505" s="10"/>
      <c r="G505" s="10"/>
    </row>
    <row r="506" spans="2:7">
      <c r="F506" s="10"/>
      <c r="G506" s="10"/>
    </row>
    <row r="507" spans="2:7">
      <c r="B507" s="18" t="s">
        <v>367</v>
      </c>
      <c r="F507" s="10"/>
      <c r="G507" s="10"/>
    </row>
    <row r="508" spans="2:7" ht="12" customHeight="1">
      <c r="B508" s="18" t="s">
        <v>368</v>
      </c>
      <c r="F508" s="10"/>
      <c r="G508" s="10"/>
    </row>
    <row r="509" spans="2:7">
      <c r="B509" s="116"/>
      <c r="C509" s="116"/>
      <c r="D509" s="116"/>
      <c r="E509" s="116"/>
      <c r="F509" s="10"/>
      <c r="G509" s="10"/>
    </row>
    <row r="510" spans="2:7">
      <c r="B510" s="117"/>
      <c r="C510" s="117"/>
      <c r="D510" s="117"/>
      <c r="E510" s="117"/>
      <c r="F510" s="10"/>
      <c r="G510" s="10"/>
    </row>
    <row r="511" spans="2:7">
      <c r="B511" s="118" t="s">
        <v>369</v>
      </c>
      <c r="C511" s="119"/>
      <c r="D511" s="119"/>
      <c r="E511" s="120"/>
      <c r="F511" s="10"/>
      <c r="G511" s="10"/>
    </row>
    <row r="512" spans="2:7">
      <c r="B512" s="121" t="s">
        <v>370</v>
      </c>
      <c r="C512" s="122"/>
      <c r="D512" s="122"/>
      <c r="E512" s="123"/>
      <c r="F512" s="10"/>
      <c r="G512" s="124"/>
    </row>
    <row r="513" spans="2:7">
      <c r="B513" s="125" t="s">
        <v>371</v>
      </c>
      <c r="C513" s="126"/>
      <c r="D513" s="126"/>
      <c r="E513" s="127"/>
      <c r="F513" s="10"/>
      <c r="G513" s="124"/>
    </row>
    <row r="514" spans="2:7">
      <c r="B514" s="128" t="s">
        <v>372</v>
      </c>
      <c r="C514" s="129"/>
      <c r="E514" s="130">
        <v>180716162.63999999</v>
      </c>
      <c r="F514" s="10"/>
      <c r="G514" s="131"/>
    </row>
    <row r="515" spans="2:7">
      <c r="B515" s="132"/>
      <c r="C515" s="132"/>
      <c r="D515" s="10"/>
      <c r="F515" s="10"/>
      <c r="G515" s="124"/>
    </row>
    <row r="516" spans="2:7">
      <c r="B516" s="133" t="s">
        <v>373</v>
      </c>
      <c r="C516" s="133"/>
      <c r="D516" s="134"/>
      <c r="E516" s="135">
        <f>SUM(D516:D521)</f>
        <v>0</v>
      </c>
      <c r="F516" s="10"/>
      <c r="G516" s="10"/>
    </row>
    <row r="517" spans="2:7">
      <c r="B517" s="136" t="s">
        <v>374</v>
      </c>
      <c r="C517" s="136"/>
      <c r="D517" s="135">
        <v>0</v>
      </c>
      <c r="E517" s="137"/>
      <c r="F517" s="10"/>
      <c r="G517" s="10"/>
    </row>
    <row r="518" spans="2:7">
      <c r="B518" s="136" t="s">
        <v>375</v>
      </c>
      <c r="C518" s="136"/>
      <c r="D518" s="135">
        <v>0</v>
      </c>
      <c r="E518" s="137"/>
      <c r="F518" s="10"/>
      <c r="G518" s="10"/>
    </row>
    <row r="519" spans="2:7">
      <c r="B519" s="136" t="s">
        <v>376</v>
      </c>
      <c r="C519" s="136"/>
      <c r="D519" s="135">
        <v>0</v>
      </c>
      <c r="E519" s="137"/>
      <c r="F519" s="10"/>
      <c r="G519" s="10"/>
    </row>
    <row r="520" spans="2:7">
      <c r="B520" s="136" t="s">
        <v>377</v>
      </c>
      <c r="C520" s="136"/>
      <c r="D520" s="135">
        <v>0</v>
      </c>
      <c r="E520" s="137"/>
      <c r="F520" s="10"/>
      <c r="G520" s="10"/>
    </row>
    <row r="521" spans="2:7">
      <c r="B521" s="138" t="s">
        <v>378</v>
      </c>
      <c r="C521" s="139"/>
      <c r="D521" s="135">
        <v>0</v>
      </c>
      <c r="E521" s="137"/>
      <c r="F521" s="10"/>
      <c r="G521" s="10"/>
    </row>
    <row r="522" spans="2:7">
      <c r="B522" s="132"/>
      <c r="C522" s="132"/>
      <c r="D522" s="10"/>
      <c r="F522" s="10"/>
      <c r="G522" s="10"/>
    </row>
    <row r="523" spans="2:7">
      <c r="B523" s="133" t="s">
        <v>379</v>
      </c>
      <c r="C523" s="133"/>
      <c r="D523" s="134"/>
      <c r="E523" s="140">
        <f>SUM(D523:D527)</f>
        <v>26289597.039999999</v>
      </c>
      <c r="F523" s="10"/>
      <c r="G523" s="10"/>
    </row>
    <row r="524" spans="2:7">
      <c r="B524" s="136" t="s">
        <v>380</v>
      </c>
      <c r="C524" s="136"/>
      <c r="D524" s="135">
        <v>0</v>
      </c>
      <c r="E524" s="137"/>
      <c r="F524" s="10"/>
      <c r="G524" s="10"/>
    </row>
    <row r="525" spans="2:7">
      <c r="B525" s="136" t="s">
        <v>381</v>
      </c>
      <c r="C525" s="136"/>
      <c r="D525" s="135">
        <v>0</v>
      </c>
      <c r="E525" s="137"/>
      <c r="F525" s="10"/>
      <c r="G525" s="10"/>
    </row>
    <row r="526" spans="2:7">
      <c r="B526" s="136" t="s">
        <v>382</v>
      </c>
      <c r="C526" s="136"/>
      <c r="D526" s="135">
        <v>0</v>
      </c>
      <c r="E526" s="137"/>
      <c r="F526" s="10"/>
      <c r="G526" s="10"/>
    </row>
    <row r="527" spans="2:7">
      <c r="B527" s="141" t="s">
        <v>383</v>
      </c>
      <c r="C527" s="142"/>
      <c r="D527" s="140">
        <v>26289597.039999999</v>
      </c>
      <c r="E527" s="143"/>
      <c r="F527" s="10"/>
      <c r="G527" s="10"/>
    </row>
    <row r="528" spans="2:7">
      <c r="B528" s="132"/>
      <c r="C528" s="132"/>
      <c r="F528" s="10"/>
      <c r="G528" s="10"/>
    </row>
    <row r="529" spans="2:7">
      <c r="B529" s="144" t="s">
        <v>384</v>
      </c>
      <c r="C529" s="144"/>
      <c r="E529" s="145">
        <f>+E514+E516-E523</f>
        <v>154426565.59999999</v>
      </c>
      <c r="F529" s="10"/>
      <c r="G529" s="124"/>
    </row>
    <row r="530" spans="2:7">
      <c r="B530" s="117"/>
      <c r="C530" s="117"/>
      <c r="D530" s="117"/>
      <c r="E530" s="117"/>
      <c r="F530" s="10"/>
      <c r="G530" s="10"/>
    </row>
    <row r="531" spans="2:7">
      <c r="B531" s="117"/>
      <c r="C531" s="117"/>
      <c r="D531" s="117"/>
      <c r="E531" s="117"/>
      <c r="F531" s="10"/>
      <c r="G531" s="10"/>
    </row>
    <row r="532" spans="2:7">
      <c r="B532" s="118" t="s">
        <v>385</v>
      </c>
      <c r="C532" s="119"/>
      <c r="D532" s="119"/>
      <c r="E532" s="120"/>
      <c r="F532" s="10"/>
      <c r="G532" s="10"/>
    </row>
    <row r="533" spans="2:7">
      <c r="B533" s="121" t="s">
        <v>370</v>
      </c>
      <c r="C533" s="122"/>
      <c r="D533" s="122"/>
      <c r="E533" s="123"/>
      <c r="F533" s="10"/>
      <c r="G533" s="10"/>
    </row>
    <row r="534" spans="2:7">
      <c r="B534" s="125" t="s">
        <v>371</v>
      </c>
      <c r="C534" s="126"/>
      <c r="D534" s="126"/>
      <c r="E534" s="127"/>
      <c r="F534" s="10"/>
      <c r="G534" s="10"/>
    </row>
    <row r="535" spans="2:7">
      <c r="B535" s="128" t="s">
        <v>386</v>
      </c>
      <c r="C535" s="129"/>
      <c r="E535" s="146">
        <v>119919758.81</v>
      </c>
      <c r="F535" s="10"/>
      <c r="G535" s="10"/>
    </row>
    <row r="536" spans="2:7">
      <c r="B536" s="132"/>
      <c r="C536" s="132"/>
      <c r="F536" s="10"/>
      <c r="G536" s="10"/>
    </row>
    <row r="537" spans="2:7">
      <c r="B537" s="147" t="s">
        <v>387</v>
      </c>
      <c r="C537" s="147"/>
      <c r="D537" s="134"/>
      <c r="E537" s="148">
        <f>SUM(D537:D554)</f>
        <v>1515106.73</v>
      </c>
      <c r="F537" s="10"/>
      <c r="G537" s="10"/>
    </row>
    <row r="538" spans="2:7">
      <c r="B538" s="136" t="s">
        <v>388</v>
      </c>
      <c r="C538" s="136"/>
      <c r="D538" s="149">
        <v>415731.26</v>
      </c>
      <c r="E538" s="150"/>
      <c r="F538" s="10"/>
      <c r="G538" s="10"/>
    </row>
    <row r="539" spans="2:7">
      <c r="B539" s="136" t="s">
        <v>389</v>
      </c>
      <c r="C539" s="136"/>
      <c r="D539" s="149">
        <v>398835.11</v>
      </c>
      <c r="E539" s="150"/>
      <c r="F539" s="10"/>
      <c r="G539" s="10"/>
    </row>
    <row r="540" spans="2:7">
      <c r="B540" s="136" t="s">
        <v>390</v>
      </c>
      <c r="C540" s="136"/>
      <c r="D540" s="149">
        <v>42389.88</v>
      </c>
      <c r="E540" s="150"/>
      <c r="F540" s="10"/>
      <c r="G540" s="10"/>
    </row>
    <row r="541" spans="2:7">
      <c r="B541" s="136" t="s">
        <v>391</v>
      </c>
      <c r="C541" s="136"/>
      <c r="D541" s="135">
        <v>0</v>
      </c>
      <c r="E541" s="150"/>
      <c r="F541" s="10"/>
      <c r="G541" s="10"/>
    </row>
    <row r="542" spans="2:7">
      <c r="B542" s="136" t="s">
        <v>392</v>
      </c>
      <c r="C542" s="136"/>
      <c r="D542" s="135">
        <v>0</v>
      </c>
      <c r="E542" s="150"/>
      <c r="F542" s="10"/>
      <c r="G542" s="124"/>
    </row>
    <row r="543" spans="2:7">
      <c r="B543" s="136" t="s">
        <v>393</v>
      </c>
      <c r="C543" s="136"/>
      <c r="D543" s="149">
        <v>658150.48</v>
      </c>
      <c r="E543" s="150"/>
      <c r="F543" s="10"/>
      <c r="G543" s="10"/>
    </row>
    <row r="544" spans="2:7">
      <c r="B544" s="136" t="s">
        <v>394</v>
      </c>
      <c r="C544" s="136"/>
      <c r="D544" s="135">
        <v>0</v>
      </c>
      <c r="E544" s="150"/>
      <c r="F544" s="10"/>
      <c r="G544" s="124"/>
    </row>
    <row r="545" spans="2:8">
      <c r="B545" s="136" t="s">
        <v>395</v>
      </c>
      <c r="C545" s="136"/>
      <c r="D545" s="135">
        <v>0</v>
      </c>
      <c r="E545" s="150"/>
      <c r="F545" s="10"/>
      <c r="G545" s="10"/>
    </row>
    <row r="546" spans="2:8">
      <c r="B546" s="136" t="s">
        <v>396</v>
      </c>
      <c r="C546" s="136"/>
      <c r="D546" s="135">
        <v>0</v>
      </c>
      <c r="E546" s="150"/>
      <c r="F546" s="10"/>
      <c r="G546" s="124"/>
    </row>
    <row r="547" spans="2:8">
      <c r="B547" s="136" t="s">
        <v>397</v>
      </c>
      <c r="C547" s="136"/>
      <c r="D547" s="135">
        <v>0</v>
      </c>
      <c r="E547" s="150"/>
      <c r="F547" s="10"/>
      <c r="G547" s="124"/>
    </row>
    <row r="548" spans="2:8">
      <c r="B548" s="136" t="s">
        <v>398</v>
      </c>
      <c r="C548" s="136"/>
      <c r="D548" s="135">
        <v>0</v>
      </c>
      <c r="E548" s="150"/>
      <c r="F548" s="10"/>
      <c r="G548" s="124"/>
      <c r="H548" s="151"/>
    </row>
    <row r="549" spans="2:8">
      <c r="B549" s="136" t="s">
        <v>399</v>
      </c>
      <c r="C549" s="136"/>
      <c r="D549" s="135">
        <v>0</v>
      </c>
      <c r="E549" s="150"/>
      <c r="F549" s="10"/>
      <c r="G549" s="124"/>
      <c r="H549" s="151"/>
    </row>
    <row r="550" spans="2:8">
      <c r="B550" s="136" t="s">
        <v>400</v>
      </c>
      <c r="C550" s="136"/>
      <c r="D550" s="135">
        <v>0</v>
      </c>
      <c r="E550" s="150"/>
      <c r="F550" s="10"/>
      <c r="G550" s="152"/>
    </row>
    <row r="551" spans="2:8">
      <c r="B551" s="136" t="s">
        <v>401</v>
      </c>
      <c r="C551" s="136"/>
      <c r="D551" s="135">
        <v>0</v>
      </c>
      <c r="E551" s="150"/>
      <c r="F551" s="10"/>
      <c r="G551" s="10"/>
    </row>
    <row r="552" spans="2:8">
      <c r="B552" s="136" t="s">
        <v>402</v>
      </c>
      <c r="C552" s="136"/>
      <c r="D552" s="135">
        <v>0</v>
      </c>
      <c r="E552" s="150"/>
      <c r="F552" s="10"/>
      <c r="G552" s="10"/>
    </row>
    <row r="553" spans="2:8" ht="12.75" customHeight="1">
      <c r="B553" s="136" t="s">
        <v>403</v>
      </c>
      <c r="C553" s="136"/>
      <c r="D553" s="135">
        <v>0</v>
      </c>
      <c r="E553" s="150"/>
      <c r="F553" s="10"/>
      <c r="G553" s="10"/>
    </row>
    <row r="554" spans="2:8">
      <c r="B554" s="153" t="s">
        <v>404</v>
      </c>
      <c r="C554" s="154"/>
      <c r="D554" s="149">
        <v>0</v>
      </c>
      <c r="E554" s="150"/>
      <c r="F554" s="10"/>
      <c r="G554" s="10"/>
    </row>
    <row r="555" spans="2:8">
      <c r="B555" s="132"/>
      <c r="C555" s="132"/>
      <c r="F555" s="10"/>
      <c r="G555" s="10"/>
    </row>
    <row r="556" spans="2:8">
      <c r="B556" s="147" t="s">
        <v>405</v>
      </c>
      <c r="C556" s="147"/>
      <c r="D556" s="134"/>
      <c r="E556" s="148">
        <f>SUM(D556:D563)</f>
        <v>0.11</v>
      </c>
      <c r="F556" s="10"/>
      <c r="G556" s="10"/>
    </row>
    <row r="557" spans="2:8">
      <c r="B557" s="136" t="s">
        <v>406</v>
      </c>
      <c r="C557" s="136"/>
      <c r="D557" s="135">
        <v>0</v>
      </c>
      <c r="E557" s="150"/>
      <c r="F557" s="10"/>
      <c r="G557" s="10"/>
    </row>
    <row r="558" spans="2:8">
      <c r="B558" s="136" t="s">
        <v>407</v>
      </c>
      <c r="C558" s="136"/>
      <c r="D558" s="135">
        <v>0</v>
      </c>
      <c r="E558" s="150"/>
      <c r="F558" s="10"/>
      <c r="G558" s="10"/>
    </row>
    <row r="559" spans="2:8">
      <c r="B559" s="136" t="s">
        <v>408</v>
      </c>
      <c r="C559" s="136"/>
      <c r="D559" s="135">
        <v>0</v>
      </c>
      <c r="E559" s="150"/>
      <c r="F559" s="10"/>
      <c r="G559" s="10"/>
    </row>
    <row r="560" spans="2:8">
      <c r="B560" s="136" t="s">
        <v>409</v>
      </c>
      <c r="C560" s="136"/>
      <c r="D560" s="135">
        <v>0</v>
      </c>
      <c r="E560" s="150"/>
      <c r="F560" s="10"/>
      <c r="G560" s="10"/>
    </row>
    <row r="561" spans="2:7">
      <c r="B561" s="136" t="s">
        <v>410</v>
      </c>
      <c r="C561" s="136"/>
      <c r="D561" s="135">
        <v>0</v>
      </c>
      <c r="E561" s="150"/>
      <c r="F561" s="10"/>
      <c r="G561" s="10"/>
    </row>
    <row r="562" spans="2:7">
      <c r="B562" s="136" t="s">
        <v>411</v>
      </c>
      <c r="C562" s="136"/>
      <c r="D562" s="135">
        <v>0.11</v>
      </c>
      <c r="E562" s="150"/>
      <c r="F562" s="10"/>
      <c r="G562" s="10"/>
    </row>
    <row r="563" spans="2:7">
      <c r="B563" s="153" t="s">
        <v>412</v>
      </c>
      <c r="C563" s="154"/>
      <c r="D563" s="149">
        <v>0</v>
      </c>
      <c r="E563" s="150"/>
      <c r="F563" s="10"/>
      <c r="G563" s="10"/>
    </row>
    <row r="564" spans="2:7">
      <c r="B564" s="132"/>
      <c r="C564" s="132"/>
      <c r="F564" s="10"/>
      <c r="G564" s="10"/>
    </row>
    <row r="565" spans="2:7">
      <c r="B565" s="155" t="s">
        <v>413</v>
      </c>
      <c r="E565" s="145">
        <f>+E535-E537+E556</f>
        <v>118404652.19</v>
      </c>
      <c r="F565" s="124"/>
      <c r="G565" s="124"/>
    </row>
    <row r="566" spans="2:7">
      <c r="F566" s="156"/>
      <c r="G566" s="10"/>
    </row>
    <row r="567" spans="2:7">
      <c r="F567" s="10"/>
      <c r="G567" s="10"/>
    </row>
    <row r="568" spans="2:7">
      <c r="F568" s="157"/>
      <c r="G568" s="10"/>
    </row>
    <row r="569" spans="2:7">
      <c r="F569" s="157"/>
      <c r="G569" s="10"/>
    </row>
    <row r="570" spans="2:7">
      <c r="F570" s="10"/>
      <c r="G570" s="10"/>
    </row>
    <row r="571" spans="2:7">
      <c r="B571" s="158" t="s">
        <v>414</v>
      </c>
      <c r="C571" s="158"/>
      <c r="D571" s="158"/>
      <c r="E571" s="158"/>
      <c r="F571" s="158"/>
      <c r="G571" s="10"/>
    </row>
    <row r="572" spans="2:7">
      <c r="B572" s="159"/>
      <c r="C572" s="159"/>
      <c r="D572" s="159"/>
      <c r="E572" s="159"/>
      <c r="F572" s="159"/>
      <c r="G572" s="10"/>
    </row>
    <row r="573" spans="2:7">
      <c r="B573" s="159"/>
      <c r="C573" s="159"/>
      <c r="D573" s="159"/>
      <c r="E573" s="159"/>
      <c r="F573" s="159"/>
      <c r="G573" s="10"/>
    </row>
    <row r="574" spans="2:7" ht="21" customHeight="1">
      <c r="B574" s="61" t="s">
        <v>415</v>
      </c>
      <c r="C574" s="62" t="s">
        <v>56</v>
      </c>
      <c r="D574" s="94" t="s">
        <v>57</v>
      </c>
      <c r="E574" s="94" t="s">
        <v>58</v>
      </c>
      <c r="F574" s="10"/>
      <c r="G574" s="10"/>
    </row>
    <row r="575" spans="2:7">
      <c r="B575" s="36"/>
      <c r="C575" s="160">
        <v>0</v>
      </c>
      <c r="D575" s="107"/>
      <c r="E575" s="107"/>
      <c r="F575" s="10"/>
      <c r="G575" s="10"/>
    </row>
    <row r="576" spans="2:7">
      <c r="B576" s="36" t="s">
        <v>51</v>
      </c>
      <c r="C576" s="161">
        <v>0</v>
      </c>
      <c r="D576" s="99"/>
      <c r="E576" s="99"/>
      <c r="F576" s="10"/>
      <c r="G576" s="10"/>
    </row>
    <row r="577" spans="2:7">
      <c r="B577" s="28"/>
      <c r="C577" s="162">
        <v>0</v>
      </c>
      <c r="D577" s="163">
        <v>0</v>
      </c>
      <c r="E577" s="163">
        <v>0</v>
      </c>
      <c r="F577" s="10"/>
      <c r="G577" s="10"/>
    </row>
    <row r="578" spans="2:7" ht="21" customHeight="1">
      <c r="C578" s="25">
        <f>SUM(C576:C577)</f>
        <v>0</v>
      </c>
      <c r="D578" s="25">
        <f>SUM(D576:D577)</f>
        <v>0</v>
      </c>
      <c r="E578" s="25">
        <f>SUM(E576:E577)</f>
        <v>0</v>
      </c>
      <c r="F578" s="10"/>
      <c r="G578" s="10"/>
    </row>
    <row r="579" spans="2:7">
      <c r="F579" s="10"/>
      <c r="G579" s="10"/>
    </row>
    <row r="580" spans="2:7">
      <c r="F580" s="10"/>
      <c r="G580" s="10"/>
    </row>
    <row r="581" spans="2:7">
      <c r="F581" s="10"/>
      <c r="G581" s="10"/>
    </row>
    <row r="582" spans="2:7">
      <c r="F582" s="10"/>
      <c r="G582" s="10"/>
    </row>
    <row r="583" spans="2:7">
      <c r="B583" s="164" t="s">
        <v>416</v>
      </c>
      <c r="F583" s="10"/>
      <c r="G583" s="10"/>
    </row>
    <row r="584" spans="2:7" ht="12" customHeight="1">
      <c r="F584" s="10"/>
      <c r="G584" s="10"/>
    </row>
    <row r="585" spans="2:7">
      <c r="C585" s="117"/>
      <c r="D585" s="117"/>
      <c r="E585" s="117"/>
    </row>
    <row r="586" spans="2:7">
      <c r="C586" s="117"/>
      <c r="D586" s="117"/>
      <c r="E586" s="117"/>
    </row>
    <row r="587" spans="2:7">
      <c r="C587" s="117"/>
      <c r="D587" s="117"/>
      <c r="E587" s="117"/>
    </row>
    <row r="588" spans="2:7">
      <c r="G588" s="10"/>
    </row>
    <row r="589" spans="2:7">
      <c r="B589" s="165"/>
      <c r="C589" s="117"/>
      <c r="D589" s="165"/>
      <c r="E589" s="165"/>
      <c r="F589" s="166"/>
      <c r="G589" s="166"/>
    </row>
    <row r="590" spans="2:7">
      <c r="B590" s="167" t="s">
        <v>417</v>
      </c>
      <c r="C590" s="117"/>
      <c r="D590" s="168" t="s">
        <v>418</v>
      </c>
      <c r="E590" s="168"/>
      <c r="F590" s="10"/>
      <c r="G590" s="169"/>
    </row>
    <row r="591" spans="2:7">
      <c r="B591" s="167" t="s">
        <v>419</v>
      </c>
      <c r="C591" s="117"/>
      <c r="D591" s="170" t="s">
        <v>420</v>
      </c>
      <c r="E591" s="170"/>
      <c r="F591" s="171"/>
      <c r="G591" s="171"/>
    </row>
    <row r="592" spans="2:7">
      <c r="B592" s="117"/>
      <c r="C592" s="117"/>
      <c r="D592" s="117"/>
      <c r="E592" s="117"/>
      <c r="F592" s="117"/>
      <c r="G592" s="117"/>
    </row>
    <row r="593" spans="2:7">
      <c r="B593" s="117"/>
      <c r="C593" s="117"/>
      <c r="D593" s="117"/>
      <c r="E593" s="117"/>
      <c r="F593" s="117"/>
      <c r="G593" s="117"/>
    </row>
    <row r="597" spans="2:7" ht="12.75" customHeight="1"/>
    <row r="600" spans="2:7" ht="12.75" customHeight="1"/>
  </sheetData>
  <mergeCells count="67">
    <mergeCell ref="D591:E591"/>
    <mergeCell ref="B561:C561"/>
    <mergeCell ref="B562:C562"/>
    <mergeCell ref="B563:C563"/>
    <mergeCell ref="B564:C564"/>
    <mergeCell ref="B571:F571"/>
    <mergeCell ref="D590:E590"/>
    <mergeCell ref="B555:C555"/>
    <mergeCell ref="B556:C556"/>
    <mergeCell ref="B557:C557"/>
    <mergeCell ref="B558:C558"/>
    <mergeCell ref="B559:C559"/>
    <mergeCell ref="B560:C560"/>
    <mergeCell ref="B549:C549"/>
    <mergeCell ref="B550:C550"/>
    <mergeCell ref="B551:C551"/>
    <mergeCell ref="B552:C552"/>
    <mergeCell ref="B553:C553"/>
    <mergeCell ref="B554:C554"/>
    <mergeCell ref="B543:C543"/>
    <mergeCell ref="B544:C544"/>
    <mergeCell ref="B545:C545"/>
    <mergeCell ref="B546:C546"/>
    <mergeCell ref="B547:C547"/>
    <mergeCell ref="B548:C548"/>
    <mergeCell ref="B537:C537"/>
    <mergeCell ref="B538:C538"/>
    <mergeCell ref="B539:C539"/>
    <mergeCell ref="B540:C540"/>
    <mergeCell ref="B541:C541"/>
    <mergeCell ref="B542:C542"/>
    <mergeCell ref="B529:C529"/>
    <mergeCell ref="B532:E532"/>
    <mergeCell ref="B533:E533"/>
    <mergeCell ref="B534:E534"/>
    <mergeCell ref="B535:C535"/>
    <mergeCell ref="B536:C536"/>
    <mergeCell ref="B523:C523"/>
    <mergeCell ref="B524:C524"/>
    <mergeCell ref="B525:C525"/>
    <mergeCell ref="B526:C526"/>
    <mergeCell ref="B527:C527"/>
    <mergeCell ref="B528:C528"/>
    <mergeCell ref="B517:C517"/>
    <mergeCell ref="B518:C518"/>
    <mergeCell ref="B519:C519"/>
    <mergeCell ref="B520:C520"/>
    <mergeCell ref="B521:C521"/>
    <mergeCell ref="B522:C522"/>
    <mergeCell ref="B511:E511"/>
    <mergeCell ref="B512:E512"/>
    <mergeCell ref="B513:E513"/>
    <mergeCell ref="B514:C514"/>
    <mergeCell ref="B515:C515"/>
    <mergeCell ref="B516:C516"/>
    <mergeCell ref="D245:E245"/>
    <mergeCell ref="D252:E252"/>
    <mergeCell ref="D259:E259"/>
    <mergeCell ref="D287:E287"/>
    <mergeCell ref="D296:E296"/>
    <mergeCell ref="B509:E509"/>
    <mergeCell ref="A2:L2"/>
    <mergeCell ref="A3:L3"/>
    <mergeCell ref="A4:L4"/>
    <mergeCell ref="A9:L9"/>
    <mergeCell ref="D90:E90"/>
    <mergeCell ref="D238:E238"/>
  </mergeCells>
  <dataValidations count="4">
    <dataValidation allowBlank="1" showInputMessage="1" showErrorMessage="1" prompt="Especificar origen de dicho recurso: Federal, Estatal, Municipal, Particulares." sqref="D234 D241 D248"/>
    <dataValidation allowBlank="1" showInputMessage="1" showErrorMessage="1" prompt="Características cualitativas significativas que les impacten financieramente." sqref="D189:E189 E234 E241 E248"/>
    <dataValidation allowBlank="1" showInputMessage="1" showErrorMessage="1" prompt="Corresponde al número de la cuenta de acuerdo al Plan de Cuentas emitido por el CONAC (DOF 22/11/2010)." sqref="B189"/>
    <dataValidation allowBlank="1" showInputMessage="1" showErrorMessage="1" prompt="Saldo final del periodo que corresponde la cuenta pública presentada (mensual:  enero, febrero, marzo, etc.; trimestral: 1er, 2do, 3ro. o 4to.)." sqref="C189 C234 C241 C248"/>
  </dataValidations>
  <pageMargins left="0.70866141732283472" right="0.70866141732283472" top="0.74803149606299213" bottom="0.74803149606299213" header="0.31496062992125984" footer="0.31496062992125984"/>
  <pageSetup scale="40" fitToHeight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NOTAS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OHERNANDEZ</dc:creator>
  <cp:lastModifiedBy>OHERNANDEZ</cp:lastModifiedBy>
  <cp:lastPrinted>2017-09-15T15:26:30Z</cp:lastPrinted>
  <dcterms:created xsi:type="dcterms:W3CDTF">2017-09-15T15:21:55Z</dcterms:created>
  <dcterms:modified xsi:type="dcterms:W3CDTF">2017-09-15T15:26:41Z</dcterms:modified>
</cp:coreProperties>
</file>