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PE'!$A$1:$J$248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9" i="1" l="1"/>
  <c r="I228" i="1" l="1"/>
  <c r="I206" i="1"/>
  <c r="I196" i="1"/>
  <c r="I200" i="1"/>
  <c r="J175" i="1"/>
  <c r="I174" i="1"/>
  <c r="I184" i="1" s="1"/>
  <c r="H174" i="1"/>
  <c r="H184" i="1" s="1"/>
  <c r="J167" i="1"/>
  <c r="I167" i="1"/>
  <c r="J159" i="1"/>
  <c r="I159" i="1"/>
  <c r="J154" i="1"/>
  <c r="I154" i="1"/>
  <c r="I148" i="1"/>
  <c r="H148" i="1"/>
  <c r="I132" i="1"/>
  <c r="J118" i="1"/>
  <c r="I118" i="1"/>
  <c r="J106" i="1"/>
  <c r="I106" i="1"/>
  <c r="J102" i="1"/>
  <c r="I102" i="1"/>
  <c r="I95" i="1"/>
  <c r="J90" i="1" s="1"/>
  <c r="J97" i="1" s="1"/>
  <c r="I90" i="1"/>
  <c r="I61" i="1"/>
  <c r="I50" i="1"/>
  <c r="I28" i="1"/>
  <c r="I15" i="1"/>
  <c r="I236" i="1" l="1"/>
  <c r="I170" i="1"/>
  <c r="J170" i="1"/>
  <c r="I121" i="1"/>
  <c r="J121" i="1"/>
</calcChain>
</file>

<file path=xl/sharedStrings.xml><?xml version="1.0" encoding="utf-8"?>
<sst xmlns="http://schemas.openxmlformats.org/spreadsheetml/2006/main" count="266" uniqueCount="188">
  <si>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</si>
  <si>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</si>
  <si>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</si>
  <si>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</si>
  <si>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</si>
  <si>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</si>
  <si>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</si>
  <si>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</si>
  <si>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</si>
  <si>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</si>
  <si>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</si>
  <si>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</si>
  <si>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</si>
  <si>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</si>
  <si>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</si>
  <si>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</si>
  <si>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</si>
  <si>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</si>
  <si>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</si>
  <si>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</si>
  <si>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</si>
  <si>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</si>
  <si>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</si>
  <si>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</si>
  <si>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</si>
  <si>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</si>
  <si>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</si>
  <si>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</si>
  <si>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</si>
  <si>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</si>
  <si>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</si>
  <si>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</si>
  <si>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</si>
  <si>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</si>
  <si>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</si>
  <si>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</si>
  <si>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</si>
  <si>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</si>
  <si>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</si>
  <si>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</si>
  <si>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</si>
  <si>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</si>
  <si>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</si>
  <si>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</si>
  <si>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</si>
  <si>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</si>
  <si>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</si>
  <si>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</si>
  <si>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</si>
  <si>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</si>
  <si>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</si>
  <si>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</si>
  <si>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</si>
  <si>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</si>
  <si>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</si>
  <si>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</si>
  <si>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</si>
  <si>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</si>
  <si>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</si>
  <si>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</si>
  <si>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</si>
  <si>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</si>
  <si>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</si>
  <si>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</si>
  <si>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</si>
  <si>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</si>
  <si>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</si>
  <si>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</si>
  <si>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</si>
  <si>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</si>
  <si>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</si>
  <si>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</si>
  <si>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</si>
  <si>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</si>
  <si>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</si>
  <si>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</si>
  <si>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</si>
  <si>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</si>
  <si>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</si>
  <si>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</si>
  <si>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</si>
  <si>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</si>
  <si>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</si>
  <si>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</si>
  <si>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</si>
  <si>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</si>
  <si>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</si>
  <si>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</si>
  <si>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</si>
  <si>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</si>
  <si>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</si>
  <si>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</si>
  <si>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</si>
  <si>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</si>
  <si>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</si>
  <si>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</si>
  <si>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</si>
  <si>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</si>
  <si>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</si>
  <si>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</si>
  <si>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</si>
  <si>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</si>
  <si>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</si>
  <si>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</si>
  <si>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</si>
  <si>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</si>
  <si>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</si>
  <si>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</si>
  <si>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</si>
  <si>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</si>
  <si>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</si>
  <si>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</si>
  <si>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</si>
  <si>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</si>
  <si>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</si>
  <si>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</si>
  <si>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</si>
  <si>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</si>
  <si>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</si>
  <si>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</si>
  <si>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</si>
  <si>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</si>
  <si>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</si>
  <si>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</si>
  <si>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</si>
  <si>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</si>
  <si>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</si>
  <si>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</si>
  <si>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</si>
  <si>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</si>
  <si>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</si>
  <si>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</si>
  <si>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</si>
  <si>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</si>
  <si>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</si>
  <si>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</si>
  <si>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</si>
  <si>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</si>
  <si>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</si>
  <si>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</si>
  <si>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</si>
  <si>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</si>
  <si>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</si>
  <si>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</si>
  <si>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</si>
  <si>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</si>
  <si>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</si>
  <si>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</si>
  <si>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</si>
  <si>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</si>
  <si>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</si>
  <si>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</si>
  <si>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</si>
  <si>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</si>
  <si>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</si>
  <si>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</si>
  <si>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</si>
  <si>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</si>
  <si>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</si>
  <si>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</si>
  <si>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</si>
  <si>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</si>
  <si>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</si>
  <si>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</si>
  <si>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</si>
  <si>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</si>
  <si>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</si>
  <si>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</si>
  <si>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</si>
  <si>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</si>
  <si>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</si>
  <si>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</si>
  <si>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</si>
  <si>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</si>
  <si>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</si>
  <si>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</si>
  <si>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</si>
  <si>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</si>
  <si>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</si>
  <si>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</si>
  <si>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</si>
  <si>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</si>
  <si>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</si>
  <si>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</si>
  <si>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</si>
  <si>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31 de agosto</t>
  </si>
  <si>
    <t>31 de septiembre</t>
  </si>
  <si>
    <t>Al 31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</si>
</sst>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42">
    <xf numFmtId="0" fontId="0" fillId="0" borderId="0"/>
    <xf numFmtId="43" fontId="11" fillId="0" borderId="0" applyFont="0" applyFill="0" applyBorder="0" applyAlignment="0" applyProtection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2" applyFont="1" applyAlignment="1">
      <alignment vertical="center"/>
    </xf>
    <xf numFmtId="0" fontId="7" fillId="2" borderId="0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5" fillId="5" borderId="0" xfId="2" applyFont="1" applyFill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5" fillId="6" borderId="0" xfId="2" applyFont="1" applyFill="1" applyAlignment="1">
      <alignment horizontal="center" vertical="center" wrapText="1"/>
    </xf>
    <xf numFmtId="0" fontId="5" fillId="6" borderId="0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3" fontId="6" fillId="0" borderId="2" xfId="3" applyNumberFormat="1" applyFont="1" applyBorder="1" applyProtection="1">
      <protection locked="0"/>
    </xf>
    <xf numFmtId="3" fontId="6" fillId="7" borderId="2" xfId="4" applyNumberFormat="1" applyFont="1" applyFill="1" applyBorder="1" applyAlignment="1">
      <alignment horizontal="right" vertical="center" wrapText="1"/>
    </xf>
    <xf numFmtId="3" fontId="6" fillId="0" borderId="0" xfId="3" applyNumberFormat="1" applyFont="1" applyProtection="1">
      <protection locked="0"/>
    </xf>
    <xf numFmtId="164" fontId="6" fillId="7" borderId="2" xfId="4" applyNumberFormat="1" applyFont="1" applyFill="1" applyBorder="1" applyAlignment="1">
      <alignment horizontal="right" vertical="center" wrapText="1"/>
    </xf>
    <xf numFmtId="0" fontId="6" fillId="0" borderId="0" xfId="2" applyFont="1" applyBorder="1" applyAlignment="1">
      <alignment vertical="center"/>
    </xf>
    <xf numFmtId="164" fontId="5" fillId="0" borderId="4" xfId="4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164" fontId="5" fillId="0" borderId="0" xfId="4" applyNumberFormat="1" applyFont="1" applyFill="1" applyBorder="1" applyAlignment="1">
      <alignment horizontal="right" vertical="center" wrapText="1"/>
    </xf>
    <xf numFmtId="165" fontId="6" fillId="0" borderId="0" xfId="4" applyNumberFormat="1" applyFont="1" applyBorder="1" applyAlignment="1">
      <alignment vertical="center"/>
    </xf>
    <xf numFmtId="165" fontId="6" fillId="0" borderId="0" xfId="4" applyNumberFormat="1" applyFont="1" applyAlignment="1">
      <alignment vertical="center"/>
    </xf>
    <xf numFmtId="0" fontId="9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4" quotePrefix="1" applyNumberFormat="1" applyFont="1" applyFill="1" applyBorder="1" applyAlignment="1">
      <alignment horizontal="left" vertical="center" wrapText="1"/>
    </xf>
    <xf numFmtId="165" fontId="5" fillId="0" borderId="0" xfId="4" applyNumberFormat="1" applyFont="1" applyFill="1" applyBorder="1" applyAlignment="1">
      <alignment horizontal="right" vertical="center" wrapText="1"/>
    </xf>
    <xf numFmtId="165" fontId="9" fillId="0" borderId="0" xfId="4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6" fillId="0" borderId="0" xfId="2" applyNumberFormat="1" applyFont="1" applyAlignment="1">
      <alignment vertical="center"/>
    </xf>
    <xf numFmtId="0" fontId="5" fillId="0" borderId="0" xfId="6" applyFont="1" applyFill="1" applyBorder="1" applyAlignment="1">
      <alignment horizontal="left" vertical="center" wrapText="1"/>
    </xf>
    <xf numFmtId="3" fontId="6" fillId="7" borderId="2" xfId="3" applyNumberFormat="1" applyFont="1" applyFill="1" applyBorder="1" applyProtection="1">
      <protection locked="0"/>
    </xf>
    <xf numFmtId="0" fontId="6" fillId="0" borderId="2" xfId="2" applyFont="1" applyBorder="1" applyAlignment="1">
      <alignment horizontal="left" vertical="center"/>
    </xf>
    <xf numFmtId="166" fontId="5" fillId="0" borderId="0" xfId="4" applyNumberFormat="1" applyFont="1" applyFill="1" applyBorder="1" applyAlignment="1">
      <alignment horizontal="right" vertical="center" wrapText="1"/>
    </xf>
    <xf numFmtId="167" fontId="6" fillId="0" borderId="0" xfId="2" applyNumberFormat="1" applyFont="1" applyAlignment="1">
      <alignment vertical="center"/>
    </xf>
    <xf numFmtId="0" fontId="5" fillId="5" borderId="0" xfId="2" applyFont="1" applyFill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3" fontId="6" fillId="0" borderId="2" xfId="4" applyNumberFormat="1" applyFont="1" applyBorder="1" applyAlignment="1">
      <alignment horizontal="center" vertical="center"/>
    </xf>
    <xf numFmtId="3" fontId="5" fillId="0" borderId="2" xfId="4" applyNumberFormat="1" applyFont="1" applyFill="1" applyBorder="1" applyAlignment="1">
      <alignment horizontal="right" vertical="center" wrapText="1"/>
    </xf>
    <xf numFmtId="0" fontId="6" fillId="0" borderId="2" xfId="2" applyFont="1" applyBorder="1" applyAlignment="1">
      <alignment vertical="center"/>
    </xf>
    <xf numFmtId="3" fontId="6" fillId="0" borderId="2" xfId="4" applyNumberFormat="1" applyFont="1" applyFill="1" applyBorder="1" applyAlignment="1">
      <alignment horizontal="right" vertical="center" wrapText="1"/>
    </xf>
    <xf numFmtId="165" fontId="6" fillId="0" borderId="2" xfId="4" applyNumberFormat="1" applyFont="1" applyBorder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3" fontId="6" fillId="0" borderId="0" xfId="2" applyNumberFormat="1" applyFont="1" applyAlignment="1">
      <alignment vertical="center"/>
    </xf>
    <xf numFmtId="3" fontId="5" fillId="0" borderId="6" xfId="4" applyNumberFormat="1" applyFont="1" applyFill="1" applyBorder="1" applyAlignment="1">
      <alignment horizontal="right" vertical="center" wrapText="1"/>
    </xf>
    <xf numFmtId="3" fontId="6" fillId="0" borderId="0" xfId="4" applyNumberFormat="1" applyFont="1" applyFill="1" applyBorder="1" applyAlignment="1">
      <alignment horizontal="right" vertical="center" wrapText="1"/>
    </xf>
    <xf numFmtId="3" fontId="6" fillId="0" borderId="0" xfId="4" applyNumberFormat="1" applyFont="1" applyAlignment="1">
      <alignment horizontal="center" vertical="center"/>
    </xf>
    <xf numFmtId="3" fontId="6" fillId="0" borderId="0" xfId="4" applyNumberFormat="1" applyFont="1" applyAlignment="1">
      <alignment vertical="center"/>
    </xf>
    <xf numFmtId="3" fontId="6" fillId="0" borderId="2" xfId="4" applyNumberFormat="1" applyFont="1" applyBorder="1" applyAlignment="1">
      <alignment vertical="center"/>
    </xf>
    <xf numFmtId="3" fontId="5" fillId="0" borderId="2" xfId="4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166" fontId="5" fillId="0" borderId="2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168" fontId="5" fillId="0" borderId="0" xfId="4" applyNumberFormat="1" applyFont="1" applyFill="1" applyAlignment="1">
      <alignment vertical="center"/>
    </xf>
    <xf numFmtId="0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4" fontId="5" fillId="0" borderId="2" xfId="2" applyNumberFormat="1" applyFont="1" applyBorder="1" applyAlignment="1">
      <alignment vertical="center"/>
    </xf>
    <xf numFmtId="165" fontId="5" fillId="0" borderId="0" xfId="4" applyNumberFormat="1" applyFont="1" applyAlignment="1">
      <alignment vertical="center"/>
    </xf>
    <xf numFmtId="0" fontId="5" fillId="6" borderId="0" xfId="2" applyFont="1" applyFill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165" fontId="6" fillId="0" borderId="7" xfId="4" applyNumberFormat="1" applyFont="1" applyBorder="1" applyAlignment="1">
      <alignment vertical="center"/>
    </xf>
    <xf numFmtId="164" fontId="5" fillId="7" borderId="7" xfId="4" applyNumberFormat="1" applyFont="1" applyFill="1" applyBorder="1" applyAlignment="1">
      <alignment horizontal="right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4" fontId="6" fillId="0" borderId="0" xfId="3" applyNumberFormat="1" applyFont="1" applyProtection="1">
      <protection locked="0"/>
    </xf>
    <xf numFmtId="164" fontId="6" fillId="7" borderId="7" xfId="4" applyNumberFormat="1" applyFont="1" applyFill="1" applyBorder="1" applyAlignment="1">
      <alignment horizontal="right" vertical="center" wrapText="1"/>
    </xf>
    <xf numFmtId="0" fontId="5" fillId="0" borderId="8" xfId="2" applyFont="1" applyBorder="1" applyAlignment="1">
      <alignment vertical="center"/>
    </xf>
    <xf numFmtId="43" fontId="5" fillId="6" borderId="0" xfId="4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/>
    </xf>
    <xf numFmtId="164" fontId="5" fillId="0" borderId="2" xfId="4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164" fontId="6" fillId="0" borderId="2" xfId="4" applyNumberFormat="1" applyFont="1" applyFill="1" applyBorder="1" applyAlignment="1">
      <alignment horizontal="right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3" fontId="5" fillId="0" borderId="2" xfId="4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164" fontId="5" fillId="0" borderId="0" xfId="4" applyNumberFormat="1" applyFont="1" applyFill="1" applyBorder="1" applyAlignment="1">
      <alignment horizontal="right" vertical="center"/>
    </xf>
    <xf numFmtId="3" fontId="5" fillId="0" borderId="0" xfId="4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vertical="center"/>
    </xf>
    <xf numFmtId="165" fontId="6" fillId="0" borderId="2" xfId="4" applyNumberFormat="1" applyFont="1" applyFill="1" applyBorder="1" applyAlignment="1">
      <alignment horizontal="right" vertical="center"/>
    </xf>
    <xf numFmtId="1" fontId="12" fillId="0" borderId="2" xfId="4" applyNumberFormat="1" applyFont="1" applyFill="1" applyBorder="1" applyAlignment="1">
      <alignment horizontal="right" vertical="center" wrapText="1" indent="1"/>
    </xf>
    <xf numFmtId="1" fontId="5" fillId="0" borderId="2" xfId="4" applyNumberFormat="1" applyFont="1" applyFill="1" applyBorder="1" applyAlignment="1">
      <alignment horizontal="right" vertical="center"/>
    </xf>
    <xf numFmtId="49" fontId="6" fillId="0" borderId="2" xfId="8" applyNumberFormat="1" applyFont="1" applyFill="1" applyBorder="1" applyAlignment="1">
      <alignment horizontal="center"/>
    </xf>
    <xf numFmtId="0" fontId="6" fillId="0" borderId="2" xfId="8" applyFont="1" applyFill="1" applyBorder="1" applyAlignment="1">
      <alignment vertical="center"/>
    </xf>
    <xf numFmtId="3" fontId="6" fillId="0" borderId="5" xfId="8" applyNumberFormat="1" applyFont="1" applyFill="1" applyBorder="1" applyAlignment="1">
      <alignment horizontal="right" vertical="center" wrapText="1" indent="1"/>
    </xf>
    <xf numFmtId="1" fontId="13" fillId="0" borderId="2" xfId="4" applyNumberFormat="1" applyFont="1" applyFill="1" applyBorder="1" applyAlignment="1">
      <alignment horizontal="right"/>
    </xf>
    <xf numFmtId="1" fontId="6" fillId="0" borderId="2" xfId="4" applyNumberFormat="1" applyFont="1" applyFill="1" applyBorder="1" applyAlignment="1">
      <alignment horizontal="right" vertical="center"/>
    </xf>
    <xf numFmtId="0" fontId="5" fillId="0" borderId="2" xfId="8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right" vertical="center" wrapText="1" indent="1"/>
    </xf>
    <xf numFmtId="0" fontId="6" fillId="0" borderId="2" xfId="8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right" vertical="center"/>
    </xf>
    <xf numFmtId="4" fontId="6" fillId="0" borderId="5" xfId="8" applyNumberFormat="1" applyFont="1" applyFill="1" applyBorder="1" applyAlignment="1">
      <alignment horizontal="right" vertical="center" wrapText="1" indent="1"/>
    </xf>
    <xf numFmtId="1" fontId="6" fillId="0" borderId="1" xfId="4" applyNumberFormat="1" applyFont="1" applyFill="1" applyBorder="1" applyAlignment="1">
      <alignment horizontal="right" vertical="center"/>
    </xf>
    <xf numFmtId="0" fontId="12" fillId="0" borderId="2" xfId="8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165" fontId="6" fillId="0" borderId="0" xfId="4" applyNumberFormat="1" applyFont="1" applyFill="1" applyAlignment="1">
      <alignment vertical="center"/>
    </xf>
    <xf numFmtId="3" fontId="6" fillId="0" borderId="2" xfId="3" applyNumberFormat="1" applyFont="1" applyFill="1" applyBorder="1" applyProtection="1">
      <protection locked="0"/>
    </xf>
    <xf numFmtId="3" fontId="6" fillId="7" borderId="2" xfId="2" applyNumberFormat="1" applyFont="1" applyFill="1" applyBorder="1" applyAlignment="1">
      <alignment vertical="center"/>
    </xf>
    <xf numFmtId="4" fontId="6" fillId="0" borderId="3" xfId="5" applyNumberFormat="1" applyFont="1" applyBorder="1"/>
    <xf numFmtId="3" fontId="6" fillId="7" borderId="0" xfId="3" applyNumberFormat="1" applyFont="1" applyFill="1" applyProtection="1">
      <protection locked="0"/>
    </xf>
    <xf numFmtId="4" fontId="6" fillId="0" borderId="0" xfId="5" applyNumberFormat="1" applyFont="1" applyBorder="1"/>
    <xf numFmtId="3" fontId="6" fillId="0" borderId="3" xfId="4" applyNumberFormat="1" applyFont="1" applyFill="1" applyBorder="1" applyAlignment="1">
      <alignment horizontal="right" vertical="center" wrapText="1"/>
    </xf>
    <xf numFmtId="3" fontId="6" fillId="0" borderId="1" xfId="3" applyNumberFormat="1" applyFont="1" applyFill="1" applyBorder="1" applyProtection="1">
      <protection locked="0"/>
    </xf>
    <xf numFmtId="164" fontId="6" fillId="0" borderId="2" xfId="4" applyNumberFormat="1" applyFont="1" applyFill="1" applyBorder="1" applyAlignment="1">
      <alignment horizontal="right" vertical="center" wrapText="1"/>
    </xf>
    <xf numFmtId="3" fontId="6" fillId="0" borderId="0" xfId="5" applyNumberFormat="1" applyFont="1" applyFill="1"/>
    <xf numFmtId="3" fontId="5" fillId="0" borderId="2" xfId="4" applyNumberFormat="1" applyFont="1" applyFill="1" applyBorder="1" applyAlignment="1">
      <alignment vertical="center"/>
    </xf>
    <xf numFmtId="3" fontId="6" fillId="0" borderId="2" xfId="5" applyNumberFormat="1" applyFont="1" applyFill="1" applyBorder="1"/>
    <xf numFmtId="4" fontId="5" fillId="0" borderId="2" xfId="2" applyNumberFormat="1" applyFont="1" applyFill="1" applyBorder="1" applyAlignment="1">
      <alignment vertical="center"/>
    </xf>
    <xf numFmtId="165" fontId="5" fillId="0" borderId="2" xfId="4" applyNumberFormat="1" applyFont="1" applyFill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left" vertical="center"/>
    </xf>
    <xf numFmtId="3" fontId="6" fillId="7" borderId="0" xfId="5" applyNumberFormat="1" applyFont="1" applyFill="1"/>
    <xf numFmtId="3" fontId="6" fillId="7" borderId="2" xfId="5" applyNumberFormat="1" applyFont="1" applyFill="1" applyBorder="1"/>
    <xf numFmtId="4" fontId="6" fillId="0" borderId="5" xfId="0" applyNumberFormat="1" applyFont="1" applyFill="1" applyBorder="1" applyAlignment="1">
      <alignment wrapText="1"/>
    </xf>
    <xf numFmtId="4" fontId="6" fillId="0" borderId="2" xfId="5" applyNumberFormat="1" applyFont="1" applyFill="1" applyBorder="1"/>
    <xf numFmtId="3" fontId="6" fillId="0" borderId="2" xfId="7" applyNumberFormat="1" applyFont="1" applyFill="1" applyBorder="1"/>
    <xf numFmtId="3" fontId="6" fillId="0" borderId="0" xfId="7" applyNumberFormat="1" applyFont="1" applyFill="1"/>
    <xf numFmtId="3" fontId="6" fillId="7" borderId="0" xfId="7" applyNumberFormat="1" applyFont="1" applyFill="1"/>
    <xf numFmtId="3" fontId="6" fillId="0" borderId="0" xfId="7" applyNumberFormat="1" applyFont="1"/>
    <xf numFmtId="3" fontId="5" fillId="0" borderId="2" xfId="8" applyNumberFormat="1" applyFont="1" applyFill="1" applyBorder="1" applyAlignment="1">
      <alignment horizontal="right" vertical="center" wrapText="1" indent="1"/>
    </xf>
    <xf numFmtId="3" fontId="15" fillId="0" borderId="9" xfId="8" applyNumberFormat="1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 wrapText="1" indent="1"/>
    </xf>
    <xf numFmtId="3" fontId="5" fillId="0" borderId="2" xfId="8" applyNumberFormat="1" applyFont="1" applyFill="1" applyBorder="1" applyAlignment="1">
      <alignment horizontal="right" vertical="center" wrapText="1"/>
    </xf>
    <xf numFmtId="165" fontId="16" fillId="0" borderId="2" xfId="4" applyNumberFormat="1" applyFont="1" applyBorder="1" applyAlignment="1">
      <alignment vertical="center"/>
    </xf>
    <xf numFmtId="0" fontId="6" fillId="0" borderId="2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left" vertical="center"/>
    </xf>
    <xf numFmtId="0" fontId="5" fillId="4" borderId="0" xfId="2" applyFont="1" applyFill="1" applyBorder="1" applyAlignment="1">
      <alignment horizontal="left" vertical="center"/>
    </xf>
    <xf numFmtId="0" fontId="5" fillId="6" borderId="1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5" borderId="0" xfId="2" applyFont="1" applyFill="1" applyBorder="1" applyAlignment="1">
      <alignment horizontal="left" vertical="center"/>
    </xf>
    <xf numFmtId="0" fontId="5" fillId="5" borderId="0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6" borderId="0" xfId="2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vertical="center"/>
    </xf>
    <xf numFmtId="165" fontId="6" fillId="0" borderId="0" xfId="4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" fontId="12" fillId="0" borderId="0" xfId="4" applyNumberFormat="1" applyFont="1" applyFill="1" applyBorder="1" applyAlignment="1">
      <alignment horizontal="right" vertical="center" wrapText="1" indent="1"/>
    </xf>
  </cellXfs>
  <cellStyles count="42">
    <cellStyle name="Millares" xfId="1" builtinId="3"/>
    <cellStyle name="Millares 2" xfId="9"/>
    <cellStyle name="Millares 2 2" xfId="21"/>
    <cellStyle name="Millares 2 2 2" xfId="31"/>
    <cellStyle name="Millares 2 2 3" xfId="41"/>
    <cellStyle name="Millares 2 3" xfId="23"/>
    <cellStyle name="Millares 2 4" xfId="4"/>
    <cellStyle name="Millares 2 5" xfId="33"/>
    <cellStyle name="Normal" xfId="0" builtinId="0"/>
    <cellStyle name="Normal 2" xfId="10"/>
    <cellStyle name="Normal 2 2" xfId="6"/>
    <cellStyle name="Normal 2 3" xfId="16"/>
    <cellStyle name="Normal 2 3 2" xfId="3"/>
    <cellStyle name="Normal 2 3 3" xfId="7"/>
    <cellStyle name="Normal 2 4" xfId="24"/>
    <cellStyle name="Normal 2 5" xfId="34"/>
    <cellStyle name="Normal 3" xfId="15"/>
    <cellStyle name="Normal 3 2" xfId="17"/>
    <cellStyle name="Normal 3 2 2" xfId="19"/>
    <cellStyle name="Normal 3 2 2 2" xfId="8"/>
    <cellStyle name="Normal 3 2 2 3" xfId="29"/>
    <cellStyle name="Normal 3 2 2 4" xfId="39"/>
    <cellStyle name="Normal 3 2 3" xfId="28"/>
    <cellStyle name="Normal 3 2 4" xfId="38"/>
    <cellStyle name="Normal 3 3" xfId="18"/>
    <cellStyle name="Normal 3 3 2" xfId="5"/>
    <cellStyle name="Normal 4" xfId="11"/>
    <cellStyle name="Normal 5" xfId="12"/>
    <cellStyle name="Normal 5 2" xfId="25"/>
    <cellStyle name="Normal 5 3" xfId="35"/>
    <cellStyle name="Normal 56" xfId="13"/>
    <cellStyle name="Normal 56 2" xfId="26"/>
    <cellStyle name="Normal 56 3" xfId="36"/>
    <cellStyle name="Normal 6" xfId="22"/>
    <cellStyle name="Normal 7" xfId="2"/>
    <cellStyle name="Normal 8" xfId="32"/>
    <cellStyle name="Porcentaje 2" xfId="14"/>
    <cellStyle name="Porcentaje 2 2" xfId="27"/>
    <cellStyle name="Porcentaje 2 3" xfId="37"/>
    <cellStyle name="Porcentaje 3" xfId="20"/>
    <cellStyle name="Porcentaje 4" xfId="30"/>
    <cellStyle name="Porcentaje 5" xfId="4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127004</xdr:colOff>
      <xdr:row>251</xdr:row>
      <xdr:rowOff>10584</xdr:rowOff>
    </xdr:from>
    <xdr:to>
      <xdr:col>6</xdr:col>
      <xdr:colOff>944037</xdr:colOff>
      <xdr:row>255</xdr:row>
      <xdr:rowOff>100543</xdr:rowOff>
    </xdr:to>
    <xdr:sp macro="" textlink="">
      <xdr:nvSpPr>
        <xdr:cNvPr id="2" name="CuadroTexto 1"/>
        <xdr:cNvSpPr txBox="1"/>
      </xdr:nvSpPr>
      <xdr:spPr>
        <a:xfrm>
          <a:off x="127004" y="475022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Sofia</a:t>
          </a:r>
          <a:r>
            <a:rPr lang="es-MX" sz="1100" baseline="0"/>
            <a:t> Ayala Rodríguez</a:t>
          </a:r>
        </a:p>
        <a:p>
          <a:pPr algn="ctr"/>
          <a:r>
            <a:rPr lang="es-MX" sz="1100" baseline="0"/>
            <a:t>Encargada del Despacho de la Rectoría</a:t>
          </a:r>
          <a:endParaRPr lang="es-MX" sz="1100"/>
        </a:p>
      </xdr:txBody>
    </xdr:sp>
    <xdr:clientData/>
  </xdr:twoCellAnchor>
  <xdr:twoCellAnchor>
    <xdr:from>
      <xdr:col>6</xdr:col>
      <xdr:colOff>3714749</xdr:colOff>
      <xdr:row>251</xdr:row>
      <xdr:rowOff>63503</xdr:rowOff>
    </xdr:from>
    <xdr:to>
      <xdr:col>8</xdr:col>
      <xdr:colOff>674158</xdr:colOff>
      <xdr:row>255</xdr:row>
      <xdr:rowOff>49807</xdr:rowOff>
    </xdr:to>
    <xdr:sp macro="" textlink="">
      <xdr:nvSpPr>
        <xdr:cNvPr id="3" name="CuadroTexto 2"/>
        <xdr:cNvSpPr txBox="1"/>
      </xdr:nvSpPr>
      <xdr:spPr>
        <a:xfrm>
          <a:off x="5734049" y="4755515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48"/>
  <sheetViews>
    <sheetView showGridLines="0" tabSelected="1" topLeftCell="A223" zoomScaleNormal="100" workbookViewId="0">
      <selection activeCell="G237" sqref="G237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9" customWidth="1"/>
    <col min="4" max="4" width="4.33203125" style="9" customWidth="1"/>
    <col min="5" max="5" width="15.5" style="9" customWidth="1"/>
    <col min="6" max="6" width="5.83203125" style="9" customWidth="1"/>
    <col min="7" max="7" width="75.5" style="23" customWidth="1"/>
    <col min="8" max="9" width="23.1640625" style="23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4.25" customHeight="1" x14ac:dyDescent="0.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4.25" customHeight="1" x14ac:dyDescent="0.2">
      <c r="A3" s="145" t="s">
        <v>187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4.25" customHeight="1" x14ac:dyDescent="0.2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4.25" customHeight="1" x14ac:dyDescent="0.2">
      <c r="A5" s="2" t="s">
        <v>3</v>
      </c>
      <c r="B5" s="3"/>
      <c r="C5" s="4"/>
      <c r="D5" s="4"/>
      <c r="E5" s="5"/>
      <c r="F5" s="5"/>
      <c r="G5" s="5"/>
      <c r="H5" s="5"/>
      <c r="I5" s="5"/>
      <c r="J5" s="3"/>
    </row>
    <row r="6" spans="1:10" ht="14.25" customHeight="1" x14ac:dyDescent="0.2">
      <c r="B6" s="147" t="s">
        <v>4</v>
      </c>
      <c r="C6" s="147"/>
      <c r="D6" s="147"/>
      <c r="E6" s="147"/>
      <c r="F6" s="147"/>
      <c r="G6" s="147"/>
      <c r="H6" s="147"/>
      <c r="I6" s="147"/>
      <c r="J6" s="147"/>
    </row>
    <row r="7" spans="1:10" ht="14.25" customHeight="1" x14ac:dyDescent="0.2">
      <c r="C7" s="148" t="s">
        <v>5</v>
      </c>
      <c r="D7" s="148"/>
      <c r="E7" s="148"/>
      <c r="F7" s="148"/>
      <c r="G7" s="148"/>
      <c r="H7" s="148"/>
      <c r="I7" s="148"/>
      <c r="J7" s="148"/>
    </row>
    <row r="8" spans="1:10" s="6" customFormat="1" ht="14.25" customHeight="1" x14ac:dyDescent="0.2">
      <c r="D8" s="7" t="s">
        <v>6</v>
      </c>
      <c r="E8" s="7"/>
      <c r="F8" s="7"/>
      <c r="G8" s="7"/>
      <c r="H8" s="7"/>
      <c r="I8" s="130"/>
      <c r="J8" s="7"/>
    </row>
    <row r="9" spans="1:10" ht="14.25" customHeight="1" x14ac:dyDescent="0.2">
      <c r="A9" s="8">
        <v>1</v>
      </c>
      <c r="E9" s="10" t="s">
        <v>7</v>
      </c>
      <c r="F9" s="149" t="s">
        <v>8</v>
      </c>
      <c r="G9" s="149"/>
      <c r="H9" s="149"/>
      <c r="I9" s="11" t="s">
        <v>9</v>
      </c>
    </row>
    <row r="10" spans="1:10" ht="14.25" customHeight="1" x14ac:dyDescent="0.2">
      <c r="C10" s="1"/>
      <c r="D10" s="1"/>
      <c r="E10" s="12">
        <v>1111</v>
      </c>
      <c r="F10" s="144" t="s">
        <v>10</v>
      </c>
      <c r="G10" s="144"/>
      <c r="H10" s="144"/>
      <c r="I10" s="13">
        <v>0</v>
      </c>
    </row>
    <row r="11" spans="1:10" ht="14.25" customHeight="1" x14ac:dyDescent="0.2">
      <c r="C11" s="1"/>
      <c r="D11" s="1"/>
      <c r="E11" s="12">
        <v>1112</v>
      </c>
      <c r="F11" s="144" t="s">
        <v>11</v>
      </c>
      <c r="G11" s="144"/>
      <c r="H11" s="144"/>
      <c r="I11" s="36">
        <v>46979454</v>
      </c>
    </row>
    <row r="12" spans="1:10" ht="14.25" customHeight="1" x14ac:dyDescent="0.2">
      <c r="C12" s="1"/>
      <c r="D12" s="1"/>
      <c r="E12" s="12">
        <v>1113</v>
      </c>
      <c r="F12" s="144" t="s">
        <v>12</v>
      </c>
      <c r="G12" s="144"/>
      <c r="H12" s="144"/>
      <c r="I12" s="14">
        <v>0</v>
      </c>
    </row>
    <row r="13" spans="1:10" ht="14.25" customHeight="1" x14ac:dyDescent="0.2">
      <c r="C13" s="1"/>
      <c r="D13" s="1"/>
      <c r="E13" s="12">
        <v>1114</v>
      </c>
      <c r="F13" s="144" t="s">
        <v>13</v>
      </c>
      <c r="G13" s="144"/>
      <c r="H13" s="144"/>
      <c r="I13" s="119">
        <v>89308.79</v>
      </c>
    </row>
    <row r="14" spans="1:10" ht="14.25" customHeight="1" x14ac:dyDescent="0.2">
      <c r="C14" s="1"/>
      <c r="D14" s="1"/>
      <c r="E14" s="12">
        <v>1116</v>
      </c>
      <c r="F14" s="144" t="s">
        <v>14</v>
      </c>
      <c r="G14" s="144"/>
      <c r="H14" s="144"/>
      <c r="I14" s="16">
        <v>0</v>
      </c>
    </row>
    <row r="15" spans="1:10" s="17" customFormat="1" ht="14.25" customHeight="1" thickBot="1" x14ac:dyDescent="0.25">
      <c r="C15" s="1"/>
      <c r="D15" s="1"/>
      <c r="E15" s="1"/>
      <c r="F15" s="150" t="s">
        <v>15</v>
      </c>
      <c r="G15" s="150"/>
      <c r="H15" s="150"/>
      <c r="I15" s="18">
        <f>SUM(I10:I14)</f>
        <v>47068762.789999999</v>
      </c>
    </row>
    <row r="16" spans="1:10" s="17" customFormat="1" ht="14.25" customHeight="1" thickTop="1" x14ac:dyDescent="0.2">
      <c r="C16" s="1"/>
      <c r="D16" s="1"/>
      <c r="E16" s="19"/>
      <c r="F16" s="20"/>
      <c r="G16" s="21"/>
      <c r="H16" s="22"/>
      <c r="I16" s="23"/>
    </row>
    <row r="17" spans="1:10" s="17" customFormat="1" ht="14.25" customHeight="1" x14ac:dyDescent="0.2">
      <c r="A17" s="24">
        <v>2</v>
      </c>
      <c r="D17" s="151" t="s">
        <v>16</v>
      </c>
      <c r="E17" s="151"/>
      <c r="F17" s="151"/>
      <c r="G17" s="151"/>
      <c r="H17" s="151"/>
      <c r="I17" s="151"/>
      <c r="J17" s="151"/>
    </row>
    <row r="18" spans="1:10" ht="14.25" customHeight="1" x14ac:dyDescent="0.2">
      <c r="C18" s="1"/>
      <c r="D18" s="1"/>
      <c r="E18" s="10" t="s">
        <v>7</v>
      </c>
      <c r="F18" s="149" t="s">
        <v>8</v>
      </c>
      <c r="G18" s="149"/>
      <c r="H18" s="149"/>
      <c r="I18" s="11" t="s">
        <v>9</v>
      </c>
    </row>
    <row r="19" spans="1:10" ht="14.25" customHeight="1" x14ac:dyDescent="0.2">
      <c r="C19" s="1"/>
      <c r="D19" s="1"/>
      <c r="E19" s="12">
        <v>1121</v>
      </c>
      <c r="F19" s="144" t="s">
        <v>17</v>
      </c>
      <c r="G19" s="144"/>
      <c r="H19" s="144"/>
      <c r="I19" s="36">
        <v>38033906.270000003</v>
      </c>
    </row>
    <row r="20" spans="1:10" ht="14.25" customHeight="1" x14ac:dyDescent="0.2">
      <c r="C20" s="1"/>
      <c r="D20" s="1"/>
      <c r="E20" s="12">
        <v>1122</v>
      </c>
      <c r="F20" s="144" t="s">
        <v>18</v>
      </c>
      <c r="G20" s="144"/>
      <c r="H20" s="144"/>
      <c r="I20" s="131">
        <v>4376240.9400000004</v>
      </c>
    </row>
    <row r="21" spans="1:10" ht="14.25" customHeight="1" x14ac:dyDescent="0.2">
      <c r="C21" s="1"/>
      <c r="D21" s="1"/>
      <c r="E21" s="12">
        <v>1123</v>
      </c>
      <c r="F21" s="144" t="s">
        <v>19</v>
      </c>
      <c r="G21" s="144"/>
      <c r="H21" s="144"/>
      <c r="I21" s="132">
        <v>79450948.870000005</v>
      </c>
    </row>
    <row r="22" spans="1:10" ht="14.25" customHeight="1" x14ac:dyDescent="0.2">
      <c r="C22" s="1"/>
      <c r="D22" s="1"/>
      <c r="E22" s="12">
        <v>1124</v>
      </c>
      <c r="F22" s="144" t="s">
        <v>20</v>
      </c>
      <c r="G22" s="144"/>
      <c r="H22" s="144"/>
      <c r="I22" s="16">
        <v>0</v>
      </c>
    </row>
    <row r="23" spans="1:10" ht="14.25" customHeight="1" x14ac:dyDescent="0.2">
      <c r="C23" s="1"/>
      <c r="D23" s="1"/>
      <c r="E23" s="12">
        <v>1126</v>
      </c>
      <c r="F23" s="144" t="s">
        <v>21</v>
      </c>
      <c r="G23" s="144"/>
      <c r="H23" s="144"/>
      <c r="I23" s="16">
        <v>0</v>
      </c>
    </row>
    <row r="24" spans="1:10" ht="14.25" customHeight="1" x14ac:dyDescent="0.2">
      <c r="C24" s="1"/>
      <c r="D24" s="1"/>
      <c r="E24" s="12">
        <v>1131</v>
      </c>
      <c r="F24" s="144" t="s">
        <v>22</v>
      </c>
      <c r="G24" s="144"/>
      <c r="H24" s="144"/>
      <c r="I24" s="131">
        <v>19963518.18</v>
      </c>
    </row>
    <row r="25" spans="1:10" ht="14.25" customHeight="1" x14ac:dyDescent="0.2">
      <c r="C25" s="1"/>
      <c r="D25" s="1"/>
      <c r="E25" s="12">
        <v>1134</v>
      </c>
      <c r="F25" s="144" t="s">
        <v>23</v>
      </c>
      <c r="G25" s="144"/>
      <c r="H25" s="144"/>
      <c r="I25" s="16">
        <v>0</v>
      </c>
    </row>
    <row r="26" spans="1:10" ht="14.25" customHeight="1" x14ac:dyDescent="0.2">
      <c r="C26" s="1"/>
      <c r="D26" s="1"/>
      <c r="E26" s="12">
        <v>1222</v>
      </c>
      <c r="F26" s="144" t="s">
        <v>24</v>
      </c>
      <c r="G26" s="144"/>
      <c r="H26" s="144"/>
      <c r="I26" s="16">
        <v>0</v>
      </c>
    </row>
    <row r="27" spans="1:10" ht="14.25" customHeight="1" x14ac:dyDescent="0.2">
      <c r="C27" s="1"/>
      <c r="D27" s="1"/>
      <c r="E27" s="12">
        <v>1224</v>
      </c>
      <c r="F27" s="144" t="s">
        <v>25</v>
      </c>
      <c r="G27" s="144"/>
      <c r="H27" s="144"/>
      <c r="I27" s="16">
        <v>0</v>
      </c>
    </row>
    <row r="28" spans="1:10" ht="14.25" customHeight="1" thickBot="1" x14ac:dyDescent="0.25">
      <c r="E28" s="25"/>
      <c r="F28" s="150" t="s">
        <v>15</v>
      </c>
      <c r="G28" s="150"/>
      <c r="H28" s="150"/>
      <c r="I28" s="18">
        <f>SUM(I19:I27)</f>
        <v>141824614.26000002</v>
      </c>
    </row>
    <row r="29" spans="1:10" ht="14.25" customHeight="1" thickTop="1" x14ac:dyDescent="0.2">
      <c r="E29" s="25"/>
      <c r="F29" s="20"/>
      <c r="G29" s="21"/>
    </row>
    <row r="30" spans="1:10" ht="14.25" customHeight="1" x14ac:dyDescent="0.2">
      <c r="A30" s="8">
        <v>3</v>
      </c>
      <c r="D30" s="151" t="s">
        <v>26</v>
      </c>
      <c r="E30" s="151"/>
      <c r="F30" s="151"/>
      <c r="G30" s="151"/>
      <c r="H30" s="151"/>
      <c r="I30" s="151"/>
      <c r="J30" s="151"/>
    </row>
    <row r="31" spans="1:10" s="6" customFormat="1" ht="14.25" customHeight="1" x14ac:dyDescent="0.2">
      <c r="C31" s="26"/>
      <c r="D31" s="26"/>
      <c r="E31" s="27" t="s">
        <v>27</v>
      </c>
      <c r="F31" s="28"/>
      <c r="G31" s="28"/>
      <c r="H31" s="28"/>
      <c r="I31" s="28"/>
    </row>
    <row r="32" spans="1:10" s="23" customFormat="1" ht="14.25" customHeight="1" x14ac:dyDescent="0.2">
      <c r="C32" s="29"/>
      <c r="D32" s="29"/>
      <c r="E32" s="30"/>
      <c r="F32" s="20"/>
      <c r="G32" s="31"/>
      <c r="H32" s="1"/>
    </row>
    <row r="33" spans="1:12" s="23" customFormat="1" ht="14.25" customHeight="1" x14ac:dyDescent="0.2">
      <c r="A33" s="32">
        <v>4</v>
      </c>
      <c r="D33" s="151" t="s">
        <v>28</v>
      </c>
      <c r="E33" s="151"/>
      <c r="F33" s="151"/>
      <c r="G33" s="151"/>
      <c r="H33" s="151"/>
      <c r="I33" s="151"/>
      <c r="J33" s="151"/>
    </row>
    <row r="34" spans="1:12" s="23" customFormat="1" ht="14.25" customHeight="1" x14ac:dyDescent="0.2">
      <c r="C34" s="1"/>
      <c r="D34" s="1"/>
      <c r="E34" s="10" t="s">
        <v>7</v>
      </c>
      <c r="F34" s="149" t="s">
        <v>8</v>
      </c>
      <c r="G34" s="149"/>
      <c r="H34" s="149"/>
      <c r="I34" s="10" t="s">
        <v>9</v>
      </c>
    </row>
    <row r="35" spans="1:12" ht="14.25" customHeight="1" x14ac:dyDescent="0.2">
      <c r="C35" s="33"/>
      <c r="D35" s="33"/>
      <c r="E35" s="12">
        <v>1212</v>
      </c>
      <c r="F35" s="144" t="s">
        <v>29</v>
      </c>
      <c r="G35" s="144"/>
      <c r="H35" s="144"/>
      <c r="I35" s="16">
        <v>0</v>
      </c>
    </row>
    <row r="36" spans="1:12" ht="14.25" customHeight="1" x14ac:dyDescent="0.2">
      <c r="C36" s="33"/>
      <c r="D36" s="33"/>
      <c r="E36" s="12">
        <v>1213</v>
      </c>
      <c r="F36" s="144" t="s">
        <v>30</v>
      </c>
      <c r="G36" s="144"/>
      <c r="H36" s="144"/>
      <c r="I36" s="16">
        <v>0</v>
      </c>
    </row>
    <row r="37" spans="1:12" ht="14.25" customHeight="1" x14ac:dyDescent="0.2">
      <c r="C37" s="33"/>
      <c r="D37" s="33"/>
      <c r="E37" s="12">
        <v>1214</v>
      </c>
      <c r="F37" s="144" t="s">
        <v>31</v>
      </c>
      <c r="G37" s="144"/>
      <c r="H37" s="144"/>
      <c r="I37" s="16">
        <v>0</v>
      </c>
    </row>
    <row r="38" spans="1:12" ht="14.25" customHeight="1" thickBot="1" x14ac:dyDescent="0.25">
      <c r="C38" s="33"/>
      <c r="D38" s="33"/>
      <c r="F38" s="150" t="s">
        <v>15</v>
      </c>
      <c r="G38" s="150"/>
      <c r="H38" s="150"/>
      <c r="I38" s="18">
        <v>0</v>
      </c>
      <c r="L38" s="34"/>
    </row>
    <row r="39" spans="1:12" ht="14.25" customHeight="1" thickTop="1" x14ac:dyDescent="0.2">
      <c r="C39" s="33"/>
      <c r="D39" s="33"/>
      <c r="F39" s="20"/>
      <c r="G39" s="31"/>
      <c r="H39" s="31"/>
      <c r="I39" s="31"/>
    </row>
    <row r="40" spans="1:12" ht="14.25" customHeight="1" x14ac:dyDescent="0.2">
      <c r="A40" s="8">
        <v>5</v>
      </c>
      <c r="D40" s="151" t="s">
        <v>32</v>
      </c>
      <c r="E40" s="151"/>
      <c r="F40" s="151"/>
      <c r="G40" s="151"/>
      <c r="H40" s="151"/>
      <c r="I40" s="151"/>
      <c r="J40" s="151"/>
    </row>
    <row r="41" spans="1:12" ht="14.25" customHeight="1" x14ac:dyDescent="0.2">
      <c r="C41" s="35"/>
      <c r="D41" s="35"/>
      <c r="E41" s="10" t="s">
        <v>7</v>
      </c>
      <c r="F41" s="149" t="s">
        <v>8</v>
      </c>
      <c r="G41" s="149"/>
      <c r="H41" s="149"/>
      <c r="I41" s="10" t="s">
        <v>9</v>
      </c>
    </row>
    <row r="42" spans="1:12" ht="14.25" customHeight="1" x14ac:dyDescent="0.2">
      <c r="C42" s="33"/>
      <c r="D42" s="33"/>
      <c r="E42" s="12">
        <v>1230</v>
      </c>
      <c r="F42" s="144" t="s">
        <v>33</v>
      </c>
      <c r="G42" s="144"/>
      <c r="H42" s="144"/>
      <c r="I42" s="126">
        <v>272917982.76999998</v>
      </c>
    </row>
    <row r="43" spans="1:12" ht="14.25" customHeight="1" x14ac:dyDescent="0.2">
      <c r="C43" s="33"/>
      <c r="D43" s="33"/>
      <c r="E43" s="12">
        <v>1240</v>
      </c>
      <c r="F43" s="144" t="s">
        <v>34</v>
      </c>
      <c r="G43" s="144"/>
      <c r="H43" s="144"/>
      <c r="I43" s="126">
        <v>220858197.09999999</v>
      </c>
    </row>
    <row r="44" spans="1:12" ht="14.25" customHeight="1" x14ac:dyDescent="0.2">
      <c r="C44" s="35"/>
      <c r="D44" s="35"/>
      <c r="E44" s="12">
        <v>1251</v>
      </c>
      <c r="F44" s="144" t="s">
        <v>35</v>
      </c>
      <c r="G44" s="144"/>
      <c r="H44" s="144"/>
      <c r="I44" s="126">
        <v>2442117.84</v>
      </c>
    </row>
    <row r="45" spans="1:12" ht="14.25" customHeight="1" x14ac:dyDescent="0.2">
      <c r="C45" s="35"/>
      <c r="D45" s="35"/>
      <c r="E45" s="12">
        <v>1254</v>
      </c>
      <c r="F45" s="144" t="s">
        <v>36</v>
      </c>
      <c r="G45" s="144"/>
      <c r="H45" s="144"/>
      <c r="I45" s="121">
        <v>0</v>
      </c>
    </row>
    <row r="46" spans="1:12" ht="14.25" customHeight="1" x14ac:dyDescent="0.2">
      <c r="C46" s="33"/>
      <c r="D46" s="33"/>
      <c r="E46" s="12">
        <v>1261</v>
      </c>
      <c r="F46" s="144" t="s">
        <v>37</v>
      </c>
      <c r="G46" s="144"/>
      <c r="H46" s="144"/>
      <c r="I46" s="133">
        <v>56698210.579999998</v>
      </c>
    </row>
    <row r="47" spans="1:12" ht="14.25" customHeight="1" x14ac:dyDescent="0.2">
      <c r="C47" s="33"/>
      <c r="D47" s="33"/>
      <c r="E47" s="12">
        <v>1263</v>
      </c>
      <c r="F47" s="144" t="s">
        <v>38</v>
      </c>
      <c r="G47" s="144"/>
      <c r="H47" s="144"/>
      <c r="I47" s="122">
        <v>188691864.99000001</v>
      </c>
    </row>
    <row r="48" spans="1:12" ht="14.25" customHeight="1" x14ac:dyDescent="0.2">
      <c r="C48" s="33"/>
      <c r="D48" s="33"/>
      <c r="E48" s="12">
        <v>1265</v>
      </c>
      <c r="F48" s="144" t="s">
        <v>39</v>
      </c>
      <c r="G48" s="144"/>
      <c r="H48" s="144"/>
      <c r="I48" s="116">
        <v>3519201.25</v>
      </c>
    </row>
    <row r="49" spans="1:10" ht="14.25" customHeight="1" x14ac:dyDescent="0.2">
      <c r="C49" s="33"/>
      <c r="D49" s="33"/>
      <c r="E49" s="12">
        <v>1279</v>
      </c>
      <c r="F49" s="37" t="s">
        <v>40</v>
      </c>
      <c r="G49" s="37"/>
      <c r="H49" s="37"/>
      <c r="I49" s="134">
        <v>2927584.04</v>
      </c>
    </row>
    <row r="50" spans="1:10" ht="14.25" customHeight="1" thickBot="1" x14ac:dyDescent="0.25">
      <c r="C50" s="1"/>
      <c r="D50" s="1"/>
      <c r="F50" s="150" t="s">
        <v>15</v>
      </c>
      <c r="G50" s="150"/>
      <c r="H50" s="150"/>
      <c r="I50" s="18">
        <f>SUM(I42:I49)</f>
        <v>748055158.56999993</v>
      </c>
    </row>
    <row r="51" spans="1:10" ht="14.25" customHeight="1" thickTop="1" x14ac:dyDescent="0.2">
      <c r="C51" s="1"/>
      <c r="D51" s="1"/>
      <c r="F51" s="20"/>
      <c r="G51" s="38"/>
      <c r="H51" s="38"/>
      <c r="I51" s="38"/>
      <c r="J51" s="39"/>
    </row>
    <row r="52" spans="1:10" ht="14.25" customHeight="1" x14ac:dyDescent="0.2">
      <c r="C52" s="148" t="s">
        <v>41</v>
      </c>
      <c r="D52" s="148"/>
      <c r="E52" s="148"/>
      <c r="F52" s="148"/>
      <c r="G52" s="148"/>
      <c r="H52" s="148"/>
      <c r="I52" s="148"/>
      <c r="J52" s="148"/>
    </row>
    <row r="53" spans="1:10" ht="14.25" customHeight="1" x14ac:dyDescent="0.2">
      <c r="A53" s="8">
        <v>6</v>
      </c>
      <c r="C53" s="1"/>
      <c r="D53" s="40" t="s">
        <v>42</v>
      </c>
      <c r="E53" s="40"/>
      <c r="F53" s="40"/>
      <c r="G53" s="40"/>
      <c r="H53" s="40"/>
      <c r="I53" s="40"/>
      <c r="J53" s="40"/>
    </row>
    <row r="54" spans="1:10" ht="14.25" customHeight="1" x14ac:dyDescent="0.2">
      <c r="E54" s="10" t="s">
        <v>7</v>
      </c>
      <c r="F54" s="149" t="s">
        <v>8</v>
      </c>
      <c r="G54" s="149"/>
      <c r="H54" s="41" t="s">
        <v>43</v>
      </c>
      <c r="I54" s="10" t="s">
        <v>9</v>
      </c>
    </row>
    <row r="55" spans="1:10" ht="14.25" customHeight="1" x14ac:dyDescent="0.2">
      <c r="C55" s="33"/>
      <c r="D55" s="33"/>
      <c r="E55" s="12">
        <v>2111</v>
      </c>
      <c r="F55" s="144" t="s">
        <v>44</v>
      </c>
      <c r="G55" s="144"/>
      <c r="H55" s="144"/>
      <c r="I55" s="16">
        <v>0</v>
      </c>
    </row>
    <row r="56" spans="1:10" ht="14.25" customHeight="1" x14ac:dyDescent="0.2">
      <c r="C56" s="33"/>
      <c r="D56" s="33"/>
      <c r="E56" s="12">
        <v>2112</v>
      </c>
      <c r="F56" s="144" t="s">
        <v>45</v>
      </c>
      <c r="G56" s="144"/>
      <c r="H56" s="144"/>
      <c r="I56" s="124">
        <v>496620.93</v>
      </c>
    </row>
    <row r="57" spans="1:10" ht="14.25" customHeight="1" x14ac:dyDescent="0.2">
      <c r="C57" s="33"/>
      <c r="D57" s="33"/>
      <c r="E57" s="12">
        <v>2113</v>
      </c>
      <c r="F57" s="144" t="s">
        <v>46</v>
      </c>
      <c r="G57" s="144"/>
      <c r="H57" s="144"/>
      <c r="I57" s="123">
        <v>0</v>
      </c>
    </row>
    <row r="58" spans="1:10" ht="14.25" customHeight="1" x14ac:dyDescent="0.2">
      <c r="C58" s="33"/>
      <c r="D58" s="33"/>
      <c r="E58" s="12">
        <v>2114</v>
      </c>
      <c r="F58" s="144" t="s">
        <v>47</v>
      </c>
      <c r="G58" s="144"/>
      <c r="H58" s="144"/>
      <c r="I58" s="123"/>
    </row>
    <row r="59" spans="1:10" ht="14.25" customHeight="1" x14ac:dyDescent="0.2">
      <c r="C59" s="33"/>
      <c r="D59" s="33"/>
      <c r="E59" s="12">
        <v>2117</v>
      </c>
      <c r="F59" s="144" t="s">
        <v>48</v>
      </c>
      <c r="G59" s="144"/>
      <c r="H59" s="144"/>
      <c r="I59" s="126">
        <v>5978618.3899999997</v>
      </c>
    </row>
    <row r="60" spans="1:10" ht="14.25" customHeight="1" x14ac:dyDescent="0.2">
      <c r="C60" s="33"/>
      <c r="D60" s="33"/>
      <c r="E60" s="12">
        <v>2119</v>
      </c>
      <c r="F60" s="144" t="s">
        <v>49</v>
      </c>
      <c r="G60" s="144"/>
      <c r="H60" s="144"/>
      <c r="I60" s="126">
        <v>-4455833.7</v>
      </c>
    </row>
    <row r="61" spans="1:10" ht="14.25" customHeight="1" thickBot="1" x14ac:dyDescent="0.25">
      <c r="C61" s="33"/>
      <c r="D61" s="33"/>
      <c r="F61" s="150" t="s">
        <v>15</v>
      </c>
      <c r="G61" s="150"/>
      <c r="H61" s="150"/>
      <c r="I61" s="18">
        <f>SUM(I55:I60)</f>
        <v>2019405.6199999992</v>
      </c>
    </row>
    <row r="62" spans="1:10" ht="14.25" customHeight="1" thickTop="1" x14ac:dyDescent="0.2">
      <c r="C62" s="33"/>
      <c r="D62" s="33"/>
      <c r="F62" s="42"/>
      <c r="G62" s="42"/>
      <c r="H62" s="42"/>
      <c r="I62" s="21"/>
    </row>
    <row r="63" spans="1:10" ht="14.25" customHeight="1" x14ac:dyDescent="0.2">
      <c r="B63" s="147" t="s">
        <v>50</v>
      </c>
      <c r="C63" s="147"/>
      <c r="D63" s="147"/>
      <c r="E63" s="147"/>
      <c r="F63" s="147"/>
      <c r="G63" s="147"/>
      <c r="H63" s="147"/>
      <c r="I63" s="147"/>
      <c r="J63" s="147"/>
    </row>
    <row r="64" spans="1:10" ht="14.25" customHeight="1" x14ac:dyDescent="0.2">
      <c r="C64" s="148" t="s">
        <v>51</v>
      </c>
      <c r="D64" s="148"/>
      <c r="E64" s="148"/>
      <c r="F64" s="148"/>
      <c r="G64" s="148"/>
      <c r="H64" s="148"/>
      <c r="I64" s="148"/>
      <c r="J64" s="148"/>
    </row>
    <row r="65" spans="1:10" ht="14.25" customHeight="1" x14ac:dyDescent="0.2">
      <c r="A65" s="8">
        <v>7</v>
      </c>
      <c r="C65" s="1"/>
      <c r="D65" s="40" t="s">
        <v>52</v>
      </c>
      <c r="E65" s="40"/>
      <c r="F65" s="40"/>
      <c r="G65" s="40"/>
      <c r="H65" s="40"/>
      <c r="I65" s="40"/>
      <c r="J65" s="40"/>
    </row>
    <row r="66" spans="1:10" ht="14.25" customHeight="1" x14ac:dyDescent="0.2">
      <c r="C66" s="33"/>
      <c r="D66" s="33"/>
      <c r="E66" s="10" t="s">
        <v>7</v>
      </c>
      <c r="F66" s="149" t="s">
        <v>8</v>
      </c>
      <c r="G66" s="149"/>
      <c r="H66" s="149"/>
      <c r="I66" s="129" t="s">
        <v>43</v>
      </c>
      <c r="J66" s="10" t="s">
        <v>9</v>
      </c>
    </row>
    <row r="67" spans="1:10" ht="14.25" customHeight="1" x14ac:dyDescent="0.2">
      <c r="C67" s="33"/>
      <c r="D67" s="33"/>
      <c r="E67" s="43">
        <v>4110</v>
      </c>
      <c r="F67" s="44" t="s">
        <v>53</v>
      </c>
      <c r="G67" s="44"/>
      <c r="H67" s="44"/>
      <c r="I67" s="45"/>
      <c r="J67" s="46">
        <v>0</v>
      </c>
    </row>
    <row r="68" spans="1:10" ht="14.25" customHeight="1" x14ac:dyDescent="0.2">
      <c r="C68" s="33"/>
      <c r="D68" s="33"/>
      <c r="E68" s="12">
        <v>4111</v>
      </c>
      <c r="F68" s="47" t="s">
        <v>54</v>
      </c>
      <c r="G68" s="47"/>
      <c r="H68" s="47"/>
      <c r="I68" s="48"/>
      <c r="J68" s="45"/>
    </row>
    <row r="69" spans="1:10" s="23" customFormat="1" ht="14.25" customHeight="1" x14ac:dyDescent="0.2">
      <c r="C69" s="33"/>
      <c r="D69" s="33"/>
      <c r="E69" s="12">
        <v>4112</v>
      </c>
      <c r="F69" s="47" t="s">
        <v>55</v>
      </c>
      <c r="G69" s="47"/>
      <c r="H69" s="47"/>
      <c r="I69" s="48">
        <v>0</v>
      </c>
      <c r="J69" s="45"/>
    </row>
    <row r="70" spans="1:10" s="23" customFormat="1" ht="14.25" customHeight="1" x14ac:dyDescent="0.2">
      <c r="C70" s="33"/>
      <c r="D70" s="33"/>
      <c r="E70" s="12">
        <v>4113</v>
      </c>
      <c r="F70" s="47" t="s">
        <v>56</v>
      </c>
      <c r="G70" s="47"/>
      <c r="H70" s="47"/>
      <c r="I70" s="48">
        <v>0</v>
      </c>
      <c r="J70" s="45"/>
    </row>
    <row r="71" spans="1:10" s="23" customFormat="1" ht="14.25" customHeight="1" x14ac:dyDescent="0.2">
      <c r="C71" s="33"/>
      <c r="D71" s="33"/>
      <c r="E71" s="12">
        <v>4115</v>
      </c>
      <c r="F71" s="47" t="s">
        <v>57</v>
      </c>
      <c r="G71" s="47"/>
      <c r="H71" s="47"/>
      <c r="I71" s="48">
        <v>0</v>
      </c>
      <c r="J71" s="45"/>
    </row>
    <row r="72" spans="1:10" s="23" customFormat="1" ht="14.25" customHeight="1" x14ac:dyDescent="0.2">
      <c r="C72" s="33"/>
      <c r="D72" s="33"/>
      <c r="E72" s="12">
        <v>4117</v>
      </c>
      <c r="F72" s="47" t="s">
        <v>58</v>
      </c>
      <c r="G72" s="47"/>
      <c r="H72" s="47"/>
      <c r="I72" s="48">
        <v>0</v>
      </c>
      <c r="J72" s="45"/>
    </row>
    <row r="73" spans="1:10" s="23" customFormat="1" ht="14.25" customHeight="1" x14ac:dyDescent="0.2">
      <c r="C73" s="33"/>
      <c r="D73" s="33"/>
      <c r="E73" s="43">
        <v>4140</v>
      </c>
      <c r="F73" s="44" t="s">
        <v>59</v>
      </c>
      <c r="G73" s="49"/>
      <c r="H73" s="49"/>
      <c r="J73" s="46">
        <v>0</v>
      </c>
    </row>
    <row r="74" spans="1:10" s="23" customFormat="1" ht="14.25" customHeight="1" x14ac:dyDescent="0.2">
      <c r="C74" s="33"/>
      <c r="D74" s="33"/>
      <c r="E74" s="12">
        <v>4141</v>
      </c>
      <c r="F74" s="47" t="s">
        <v>60</v>
      </c>
      <c r="G74" s="47"/>
      <c r="H74" s="47"/>
      <c r="I74" s="48">
        <v>0</v>
      </c>
      <c r="J74" s="45"/>
    </row>
    <row r="75" spans="1:10" s="23" customFormat="1" ht="14.25" customHeight="1" x14ac:dyDescent="0.2">
      <c r="C75" s="33"/>
      <c r="D75" s="33"/>
      <c r="E75" s="12">
        <v>4143</v>
      </c>
      <c r="F75" s="47" t="s">
        <v>61</v>
      </c>
      <c r="G75" s="47"/>
      <c r="H75" s="47"/>
      <c r="I75" s="48">
        <v>0</v>
      </c>
      <c r="J75" s="45"/>
    </row>
    <row r="76" spans="1:10" s="23" customFormat="1" ht="14.25" customHeight="1" x14ac:dyDescent="0.2">
      <c r="C76" s="33"/>
      <c r="D76" s="33"/>
      <c r="E76" s="12">
        <v>4144</v>
      </c>
      <c r="F76" s="47" t="s">
        <v>58</v>
      </c>
      <c r="G76" s="47"/>
      <c r="H76" s="47"/>
      <c r="I76" s="48">
        <v>0</v>
      </c>
      <c r="J76" s="45"/>
    </row>
    <row r="77" spans="1:10" s="23" customFormat="1" ht="14.25" customHeight="1" x14ac:dyDescent="0.2">
      <c r="C77" s="33"/>
      <c r="D77" s="33"/>
      <c r="E77" s="43">
        <v>4150</v>
      </c>
      <c r="F77" s="44" t="s">
        <v>62</v>
      </c>
      <c r="G77" s="49"/>
      <c r="H77" s="49"/>
      <c r="I77" s="48"/>
      <c r="J77" s="46">
        <v>0</v>
      </c>
    </row>
    <row r="78" spans="1:10" s="23" customFormat="1" ht="14.25" customHeight="1" x14ac:dyDescent="0.2">
      <c r="C78" s="33"/>
      <c r="D78" s="33"/>
      <c r="E78" s="50">
        <v>4151</v>
      </c>
      <c r="F78" s="47" t="s">
        <v>63</v>
      </c>
      <c r="G78" s="47"/>
      <c r="H78" s="47"/>
      <c r="I78" s="48">
        <v>0</v>
      </c>
      <c r="J78" s="46"/>
    </row>
    <row r="79" spans="1:10" s="23" customFormat="1" ht="14.25" customHeight="1" x14ac:dyDescent="0.2">
      <c r="C79" s="33"/>
      <c r="D79" s="33"/>
      <c r="E79" s="43">
        <v>4160</v>
      </c>
      <c r="F79" s="44" t="s">
        <v>64</v>
      </c>
      <c r="G79" s="49"/>
      <c r="H79" s="49"/>
      <c r="I79" s="48"/>
      <c r="J79" s="46">
        <v>0</v>
      </c>
    </row>
    <row r="80" spans="1:10" s="23" customFormat="1" ht="14.25" customHeight="1" x14ac:dyDescent="0.2">
      <c r="C80" s="33"/>
      <c r="D80" s="33"/>
      <c r="E80" s="12">
        <v>4162</v>
      </c>
      <c r="F80" s="47" t="s">
        <v>65</v>
      </c>
      <c r="G80" s="49"/>
      <c r="H80" s="49"/>
      <c r="I80" s="48">
        <v>0</v>
      </c>
      <c r="J80" s="45"/>
    </row>
    <row r="81" spans="1:10" s="23" customFormat="1" ht="14.25" customHeight="1" x14ac:dyDescent="0.2">
      <c r="C81" s="33"/>
      <c r="D81" s="33"/>
      <c r="E81" s="12">
        <v>4168</v>
      </c>
      <c r="F81" s="47" t="s">
        <v>58</v>
      </c>
      <c r="G81" s="49"/>
      <c r="H81" s="49"/>
      <c r="I81" s="48">
        <v>0</v>
      </c>
      <c r="J81" s="45"/>
    </row>
    <row r="82" spans="1:10" s="23" customFormat="1" ht="14.25" customHeight="1" x14ac:dyDescent="0.2">
      <c r="C82" s="33"/>
      <c r="D82" s="33"/>
      <c r="E82" s="12">
        <v>4169</v>
      </c>
      <c r="F82" s="47" t="s">
        <v>66</v>
      </c>
      <c r="G82" s="49"/>
      <c r="H82" s="49"/>
      <c r="I82" s="48">
        <v>0</v>
      </c>
      <c r="J82" s="45"/>
    </row>
    <row r="83" spans="1:10" s="23" customFormat="1" ht="14.25" customHeight="1" thickBot="1" x14ac:dyDescent="0.25">
      <c r="C83" s="33"/>
      <c r="D83" s="33"/>
      <c r="E83" s="9"/>
      <c r="F83" s="150" t="s">
        <v>15</v>
      </c>
      <c r="G83" s="150"/>
      <c r="H83" s="150"/>
      <c r="I83" s="51"/>
      <c r="J83" s="52">
        <v>0</v>
      </c>
    </row>
    <row r="84" spans="1:10" s="23" customFormat="1" ht="14.25" customHeight="1" thickTop="1" x14ac:dyDescent="0.2">
      <c r="C84" s="33"/>
      <c r="D84" s="33"/>
      <c r="E84" s="9"/>
      <c r="F84" s="42"/>
      <c r="G84" s="42"/>
      <c r="H84" s="42"/>
      <c r="I84" s="51"/>
      <c r="J84" s="61"/>
    </row>
    <row r="85" spans="1:10" s="23" customFormat="1" ht="14.25" customHeight="1" x14ac:dyDescent="0.2">
      <c r="C85" s="33"/>
      <c r="D85" s="33"/>
      <c r="E85" s="9"/>
      <c r="F85" s="42"/>
      <c r="G85" s="42"/>
      <c r="H85" s="42"/>
      <c r="I85" s="51"/>
      <c r="J85" s="61"/>
    </row>
    <row r="86" spans="1:10" s="23" customFormat="1" ht="14.25" customHeight="1" x14ac:dyDescent="0.2">
      <c r="C86" s="33"/>
      <c r="D86" s="33"/>
      <c r="E86" s="9"/>
      <c r="F86" s="42"/>
      <c r="G86" s="42"/>
      <c r="H86" s="42"/>
      <c r="I86" s="51"/>
      <c r="J86" s="61"/>
    </row>
    <row r="87" spans="1:10" s="23" customFormat="1" ht="14.25" customHeight="1" x14ac:dyDescent="0.2">
      <c r="C87" s="33"/>
      <c r="D87" s="33"/>
      <c r="E87" s="9"/>
      <c r="F87" s="1"/>
      <c r="G87" s="53"/>
      <c r="H87" s="54"/>
      <c r="I87" s="55"/>
    </row>
    <row r="88" spans="1:10" ht="29.25" customHeight="1" x14ac:dyDescent="0.2">
      <c r="A88" s="8">
        <v>8</v>
      </c>
      <c r="C88" s="1"/>
      <c r="D88" s="152" t="s">
        <v>67</v>
      </c>
      <c r="E88" s="152"/>
      <c r="F88" s="152"/>
      <c r="G88" s="152"/>
      <c r="H88" s="152"/>
      <c r="I88" s="152"/>
      <c r="J88" s="152"/>
    </row>
    <row r="89" spans="1:10" ht="14.25" customHeight="1" x14ac:dyDescent="0.2">
      <c r="C89" s="33"/>
      <c r="D89" s="33"/>
      <c r="E89" s="10" t="s">
        <v>7</v>
      </c>
      <c r="F89" s="149" t="s">
        <v>8</v>
      </c>
      <c r="G89" s="149"/>
      <c r="H89" s="149"/>
      <c r="I89" s="129" t="s">
        <v>43</v>
      </c>
      <c r="J89" s="10" t="s">
        <v>9</v>
      </c>
    </row>
    <row r="90" spans="1:10" ht="33.75" customHeight="1" x14ac:dyDescent="0.2">
      <c r="C90" s="33"/>
      <c r="D90" s="33"/>
      <c r="E90" s="43">
        <v>4210</v>
      </c>
      <c r="F90" s="153" t="s">
        <v>68</v>
      </c>
      <c r="G90" s="153"/>
      <c r="H90" s="153"/>
      <c r="I90" s="46">
        <f>SUM(I91:I94)</f>
        <v>62704423.719999999</v>
      </c>
      <c r="J90" s="46">
        <f>SUM(I91:I96)</f>
        <v>234971224.85999998</v>
      </c>
    </row>
    <row r="91" spans="1:10" ht="14.25" customHeight="1" x14ac:dyDescent="0.2">
      <c r="C91" s="33"/>
      <c r="D91" s="33"/>
      <c r="E91" s="12">
        <v>4211</v>
      </c>
      <c r="F91" s="47" t="s">
        <v>69</v>
      </c>
      <c r="G91" s="49"/>
      <c r="H91" s="49"/>
      <c r="I91" s="48">
        <v>0</v>
      </c>
      <c r="J91" s="45"/>
    </row>
    <row r="92" spans="1:10" ht="14.25" customHeight="1" x14ac:dyDescent="0.2">
      <c r="C92" s="33"/>
      <c r="D92" s="33"/>
      <c r="E92" s="12">
        <v>4212</v>
      </c>
      <c r="F92" s="47" t="s">
        <v>70</v>
      </c>
      <c r="G92" s="49"/>
      <c r="H92" s="49"/>
      <c r="I92" s="48">
        <v>0</v>
      </c>
      <c r="J92" s="45"/>
    </row>
    <row r="93" spans="1:10" ht="14.25" customHeight="1" x14ac:dyDescent="0.2">
      <c r="C93" s="33"/>
      <c r="D93" s="33"/>
      <c r="E93" s="12">
        <v>4213</v>
      </c>
      <c r="F93" s="47" t="s">
        <v>71</v>
      </c>
      <c r="G93" s="49"/>
      <c r="H93" s="49"/>
      <c r="I93" s="124">
        <v>62704423.719999999</v>
      </c>
      <c r="J93" s="45"/>
    </row>
    <row r="94" spans="1:10" ht="14.25" customHeight="1" x14ac:dyDescent="0.2">
      <c r="C94" s="33"/>
      <c r="D94" s="33"/>
      <c r="E94" s="12">
        <v>4214</v>
      </c>
      <c r="F94" s="47" t="s">
        <v>72</v>
      </c>
      <c r="G94" s="49"/>
      <c r="H94" s="49"/>
      <c r="I94" s="48">
        <v>0</v>
      </c>
      <c r="J94" s="45"/>
    </row>
    <row r="95" spans="1:10" ht="14.25" customHeight="1" x14ac:dyDescent="0.2">
      <c r="C95" s="33"/>
      <c r="D95" s="33"/>
      <c r="E95" s="43">
        <v>4220</v>
      </c>
      <c r="F95" s="44" t="s">
        <v>73</v>
      </c>
      <c r="G95" s="49"/>
      <c r="H95" s="49"/>
      <c r="I95" s="125">
        <f>I96</f>
        <v>86133400.569999993</v>
      </c>
      <c r="J95" s="46">
        <v>0</v>
      </c>
    </row>
    <row r="96" spans="1:10" ht="14.25" customHeight="1" x14ac:dyDescent="0.2">
      <c r="E96" s="12">
        <v>4221</v>
      </c>
      <c r="F96" s="47" t="s">
        <v>74</v>
      </c>
      <c r="G96" s="49"/>
      <c r="H96" s="49"/>
      <c r="I96" s="126">
        <v>86133400.569999993</v>
      </c>
      <c r="J96" s="56"/>
    </row>
    <row r="97" spans="1:10" ht="14.25" customHeight="1" thickBot="1" x14ac:dyDescent="0.25">
      <c r="F97" s="150" t="s">
        <v>15</v>
      </c>
      <c r="G97" s="150"/>
      <c r="H97" s="150"/>
      <c r="I97" s="51"/>
      <c r="J97" s="52">
        <f>SUM(J90:J96)</f>
        <v>234971224.85999998</v>
      </c>
    </row>
    <row r="98" spans="1:10" ht="14.25" customHeight="1" thickTop="1" x14ac:dyDescent="0.2"/>
    <row r="99" spans="1:10" ht="14.25" customHeight="1" x14ac:dyDescent="0.2">
      <c r="C99" s="148" t="s">
        <v>75</v>
      </c>
      <c r="D99" s="148"/>
      <c r="E99" s="148"/>
      <c r="F99" s="148"/>
      <c r="G99" s="148"/>
      <c r="H99" s="148"/>
      <c r="I99" s="148"/>
      <c r="J99" s="148"/>
    </row>
    <row r="100" spans="1:10" ht="14.25" customHeight="1" x14ac:dyDescent="0.2">
      <c r="A100" s="8">
        <v>9</v>
      </c>
      <c r="C100" s="1"/>
      <c r="D100" s="40" t="s">
        <v>76</v>
      </c>
      <c r="E100" s="40"/>
      <c r="F100" s="40"/>
      <c r="G100" s="40"/>
      <c r="H100" s="40"/>
      <c r="I100" s="40"/>
      <c r="J100" s="40"/>
    </row>
    <row r="101" spans="1:10" ht="14.25" customHeight="1" x14ac:dyDescent="0.2">
      <c r="C101" s="33"/>
      <c r="D101" s="33"/>
      <c r="E101" s="10" t="s">
        <v>7</v>
      </c>
      <c r="F101" s="149" t="s">
        <v>8</v>
      </c>
      <c r="G101" s="149"/>
      <c r="H101" s="149"/>
      <c r="I101" s="129" t="s">
        <v>43</v>
      </c>
      <c r="J101" s="10" t="s">
        <v>9</v>
      </c>
    </row>
    <row r="102" spans="1:10" ht="14.25" customHeight="1" x14ac:dyDescent="0.2">
      <c r="C102" s="33"/>
      <c r="D102" s="33"/>
      <c r="E102" s="43">
        <v>5100</v>
      </c>
      <c r="F102" s="44" t="s">
        <v>77</v>
      </c>
      <c r="G102" s="49"/>
      <c r="H102" s="49"/>
      <c r="I102" s="57">
        <f>SUM(I103:I105)</f>
        <v>101793754.03</v>
      </c>
      <c r="J102" s="46">
        <f>SUM(I103:I105)</f>
        <v>101793754.03</v>
      </c>
    </row>
    <row r="103" spans="1:10" ht="14.25" customHeight="1" x14ac:dyDescent="0.2">
      <c r="C103" s="33"/>
      <c r="D103" s="33"/>
      <c r="E103" s="12">
        <v>5110</v>
      </c>
      <c r="F103" s="47" t="s">
        <v>78</v>
      </c>
      <c r="G103" s="49"/>
      <c r="H103" s="49"/>
      <c r="I103" s="116">
        <v>77350141.019999996</v>
      </c>
      <c r="J103" s="56"/>
    </row>
    <row r="104" spans="1:10" ht="14.25" customHeight="1" x14ac:dyDescent="0.2">
      <c r="C104" s="33"/>
      <c r="D104" s="33"/>
      <c r="E104" s="12">
        <v>5120</v>
      </c>
      <c r="F104" s="47" t="s">
        <v>79</v>
      </c>
      <c r="G104" s="49"/>
      <c r="H104" s="49"/>
      <c r="I104" s="124">
        <v>2538140.13</v>
      </c>
      <c r="J104" s="56"/>
    </row>
    <row r="105" spans="1:10" ht="14.25" customHeight="1" x14ac:dyDescent="0.2">
      <c r="C105" s="33"/>
      <c r="D105" s="33"/>
      <c r="E105" s="12">
        <v>5130</v>
      </c>
      <c r="F105" s="47" t="s">
        <v>80</v>
      </c>
      <c r="G105" s="49"/>
      <c r="H105" s="49"/>
      <c r="I105" s="116">
        <v>21905472.880000003</v>
      </c>
      <c r="J105" s="56"/>
    </row>
    <row r="106" spans="1:10" ht="14.25" customHeight="1" x14ac:dyDescent="0.2">
      <c r="C106" s="33"/>
      <c r="D106" s="33"/>
      <c r="E106" s="43">
        <v>5200</v>
      </c>
      <c r="F106" s="44" t="s">
        <v>81</v>
      </c>
      <c r="G106" s="49"/>
      <c r="H106" s="49"/>
      <c r="I106" s="46">
        <f>SUM(I107:I111)</f>
        <v>661420.93999999994</v>
      </c>
      <c r="J106" s="46">
        <f>SUM(I107:I111)</f>
        <v>661420.93999999994</v>
      </c>
    </row>
    <row r="107" spans="1:10" ht="14.25" customHeight="1" x14ac:dyDescent="0.2">
      <c r="C107" s="33"/>
      <c r="D107" s="33"/>
      <c r="E107" s="12">
        <v>5210</v>
      </c>
      <c r="F107" s="47" t="s">
        <v>82</v>
      </c>
      <c r="G107" s="49"/>
      <c r="H107" s="49"/>
      <c r="I107" s="48">
        <v>0</v>
      </c>
      <c r="J107" s="56"/>
    </row>
    <row r="108" spans="1:10" ht="14.25" customHeight="1" x14ac:dyDescent="0.2">
      <c r="C108" s="33"/>
      <c r="D108" s="33"/>
      <c r="E108" s="12">
        <v>5220</v>
      </c>
      <c r="F108" s="47" t="s">
        <v>83</v>
      </c>
      <c r="G108" s="49"/>
      <c r="H108" s="49"/>
      <c r="I108" s="48">
        <v>0</v>
      </c>
      <c r="J108" s="56"/>
    </row>
    <row r="109" spans="1:10" ht="14.25" customHeight="1" x14ac:dyDescent="0.2">
      <c r="C109" s="33"/>
      <c r="D109" s="33"/>
      <c r="E109" s="12">
        <v>5230</v>
      </c>
      <c r="F109" s="47" t="s">
        <v>84</v>
      </c>
      <c r="G109" s="49"/>
      <c r="H109" s="49"/>
      <c r="I109" s="48">
        <v>0</v>
      </c>
      <c r="J109" s="56"/>
    </row>
    <row r="110" spans="1:10" ht="14.25" customHeight="1" x14ac:dyDescent="0.2">
      <c r="C110" s="33"/>
      <c r="D110" s="33"/>
      <c r="E110" s="12">
        <v>5240</v>
      </c>
      <c r="F110" s="47" t="s">
        <v>85</v>
      </c>
      <c r="G110" s="49"/>
      <c r="H110" s="49"/>
      <c r="I110" s="124">
        <v>661420.93999999994</v>
      </c>
      <c r="J110" s="56"/>
    </row>
    <row r="111" spans="1:10" s="23" customFormat="1" ht="14.25" customHeight="1" x14ac:dyDescent="0.2">
      <c r="C111" s="33"/>
      <c r="D111" s="33"/>
      <c r="E111" s="12">
        <v>5250</v>
      </c>
      <c r="F111" s="47" t="s">
        <v>86</v>
      </c>
      <c r="G111" s="49"/>
      <c r="H111" s="49"/>
      <c r="I111" s="48">
        <v>0</v>
      </c>
      <c r="J111" s="56"/>
    </row>
    <row r="112" spans="1:10" s="23" customFormat="1" ht="14.25" customHeight="1" x14ac:dyDescent="0.2">
      <c r="C112" s="33"/>
      <c r="D112" s="33"/>
      <c r="E112" s="43">
        <v>5300</v>
      </c>
      <c r="F112" s="44" t="s">
        <v>87</v>
      </c>
      <c r="G112" s="49"/>
      <c r="H112" s="49"/>
      <c r="I112" s="46">
        <v>0</v>
      </c>
      <c r="J112" s="46">
        <v>0</v>
      </c>
    </row>
    <row r="113" spans="1:10" s="23" customFormat="1" ht="14.25" customHeight="1" x14ac:dyDescent="0.2">
      <c r="C113" s="33"/>
      <c r="D113" s="33"/>
      <c r="E113" s="12">
        <v>5310</v>
      </c>
      <c r="F113" s="47" t="s">
        <v>69</v>
      </c>
      <c r="G113" s="49"/>
      <c r="H113" s="49"/>
      <c r="I113" s="48">
        <v>0</v>
      </c>
      <c r="J113" s="56"/>
    </row>
    <row r="114" spans="1:10" s="23" customFormat="1" ht="14.25" customHeight="1" x14ac:dyDescent="0.2">
      <c r="C114" s="33"/>
      <c r="D114" s="33"/>
      <c r="E114" s="12">
        <v>5320</v>
      </c>
      <c r="F114" s="47" t="s">
        <v>70</v>
      </c>
      <c r="G114" s="49"/>
      <c r="H114" s="49"/>
      <c r="I114" s="48">
        <v>0</v>
      </c>
      <c r="J114" s="56"/>
    </row>
    <row r="115" spans="1:10" s="23" customFormat="1" ht="14.25" customHeight="1" x14ac:dyDescent="0.2">
      <c r="C115" s="33"/>
      <c r="D115" s="33"/>
      <c r="E115" s="43">
        <v>5400</v>
      </c>
      <c r="F115" s="44" t="s">
        <v>88</v>
      </c>
      <c r="G115" s="49"/>
      <c r="H115" s="49"/>
      <c r="I115" s="46">
        <v>0</v>
      </c>
      <c r="J115" s="46">
        <v>0</v>
      </c>
    </row>
    <row r="116" spans="1:10" s="23" customFormat="1" ht="14.25" customHeight="1" x14ac:dyDescent="0.2">
      <c r="C116" s="33"/>
      <c r="D116" s="33"/>
      <c r="E116" s="12">
        <v>5410</v>
      </c>
      <c r="F116" s="47" t="s">
        <v>89</v>
      </c>
      <c r="G116" s="49"/>
      <c r="H116" s="49"/>
      <c r="I116" s="48">
        <v>0</v>
      </c>
      <c r="J116" s="56"/>
    </row>
    <row r="117" spans="1:10" ht="14.25" customHeight="1" x14ac:dyDescent="0.2">
      <c r="C117" s="33"/>
      <c r="D117" s="33"/>
      <c r="E117" s="12">
        <v>5430</v>
      </c>
      <c r="F117" s="47" t="s">
        <v>90</v>
      </c>
      <c r="G117" s="49"/>
      <c r="H117" s="49"/>
      <c r="I117" s="48">
        <v>0</v>
      </c>
      <c r="J117" s="56"/>
    </row>
    <row r="118" spans="1:10" s="23" customFormat="1" ht="14.25" customHeight="1" x14ac:dyDescent="0.2">
      <c r="C118" s="33"/>
      <c r="D118" s="33"/>
      <c r="E118" s="43">
        <v>5500</v>
      </c>
      <c r="F118" s="44" t="s">
        <v>91</v>
      </c>
      <c r="G118" s="49"/>
      <c r="H118" s="49"/>
      <c r="I118" s="58">
        <f>SUM(I119:I120)</f>
        <v>0</v>
      </c>
      <c r="J118" s="46">
        <f>SUM(I119:I120)</f>
        <v>0</v>
      </c>
    </row>
    <row r="119" spans="1:10" s="23" customFormat="1" ht="14.25" customHeight="1" x14ac:dyDescent="0.2">
      <c r="C119" s="33"/>
      <c r="D119" s="33"/>
      <c r="E119" s="12">
        <v>5510</v>
      </c>
      <c r="F119" s="47" t="s">
        <v>92</v>
      </c>
      <c r="G119" s="49"/>
      <c r="H119" s="49"/>
      <c r="I119" s="118"/>
      <c r="J119" s="49"/>
    </row>
    <row r="120" spans="1:10" s="23" customFormat="1" ht="14.25" customHeight="1" x14ac:dyDescent="0.2">
      <c r="C120" s="33"/>
      <c r="D120" s="33"/>
      <c r="E120" s="12">
        <v>5590</v>
      </c>
      <c r="F120" s="47" t="s">
        <v>93</v>
      </c>
      <c r="G120" s="49"/>
      <c r="H120" s="49"/>
      <c r="I120" s="120"/>
      <c r="J120" s="46"/>
    </row>
    <row r="121" spans="1:10" s="23" customFormat="1" ht="14.25" customHeight="1" thickBot="1" x14ac:dyDescent="0.25">
      <c r="C121" s="33"/>
      <c r="D121" s="33"/>
      <c r="E121" s="9"/>
      <c r="F121" s="150" t="s">
        <v>15</v>
      </c>
      <c r="G121" s="150"/>
      <c r="H121" s="150"/>
      <c r="I121" s="59">
        <f>SUM(I102+I106+I112+I115+I118)</f>
        <v>102455174.97</v>
      </c>
      <c r="J121" s="52">
        <f>SUM(J102+J106+J112+J115+J118)</f>
        <v>102455174.97</v>
      </c>
    </row>
    <row r="122" spans="1:10" ht="14.25" customHeight="1" thickTop="1" x14ac:dyDescent="0.2"/>
    <row r="123" spans="1:10" ht="14.25" customHeight="1" x14ac:dyDescent="0.2">
      <c r="B123" s="147" t="s">
        <v>94</v>
      </c>
      <c r="C123" s="147"/>
      <c r="D123" s="147"/>
      <c r="E123" s="147"/>
      <c r="F123" s="147"/>
      <c r="G123" s="147"/>
      <c r="H123" s="147"/>
      <c r="I123" s="147"/>
      <c r="J123" s="147"/>
    </row>
    <row r="124" spans="1:10" ht="14.25" customHeight="1" x14ac:dyDescent="0.2">
      <c r="A124" s="8">
        <v>10</v>
      </c>
      <c r="C124" s="1"/>
      <c r="D124" s="40" t="s">
        <v>95</v>
      </c>
      <c r="E124" s="40"/>
      <c r="F124" s="40"/>
      <c r="G124" s="40"/>
      <c r="H124" s="40"/>
      <c r="I124" s="40"/>
      <c r="J124" s="40"/>
    </row>
    <row r="125" spans="1:10" ht="14.25" customHeight="1" x14ac:dyDescent="0.2">
      <c r="C125" s="33"/>
      <c r="D125" s="33"/>
      <c r="E125" s="10" t="s">
        <v>7</v>
      </c>
      <c r="F125" s="149" t="s">
        <v>8</v>
      </c>
      <c r="G125" s="149"/>
      <c r="H125" s="149"/>
      <c r="I125" s="10" t="s">
        <v>9</v>
      </c>
    </row>
    <row r="126" spans="1:10" ht="14.25" customHeight="1" x14ac:dyDescent="0.2">
      <c r="C126" s="33"/>
      <c r="D126" s="33"/>
      <c r="E126" s="12">
        <v>3110</v>
      </c>
      <c r="F126" s="47" t="s">
        <v>70</v>
      </c>
      <c r="G126" s="49"/>
      <c r="H126" s="49"/>
      <c r="I126" s="135">
        <v>341678970.62</v>
      </c>
    </row>
    <row r="127" spans="1:10" ht="14.25" customHeight="1" x14ac:dyDescent="0.2">
      <c r="C127" s="33"/>
      <c r="D127" s="33"/>
      <c r="E127" s="12">
        <v>3120</v>
      </c>
      <c r="F127" s="47" t="s">
        <v>96</v>
      </c>
      <c r="G127" s="49"/>
      <c r="H127" s="49"/>
      <c r="I127" s="135">
        <v>22858414.199999999</v>
      </c>
    </row>
    <row r="128" spans="1:10" ht="14.25" customHeight="1" x14ac:dyDescent="0.2">
      <c r="C128" s="33"/>
      <c r="D128" s="33"/>
      <c r="E128" s="12">
        <v>3130</v>
      </c>
      <c r="F128" s="47" t="s">
        <v>97</v>
      </c>
      <c r="G128" s="49"/>
      <c r="H128" s="49"/>
      <c r="I128" s="48">
        <v>0</v>
      </c>
    </row>
    <row r="129" spans="1:10" ht="14.25" customHeight="1" x14ac:dyDescent="0.2">
      <c r="C129" s="33"/>
      <c r="D129" s="33"/>
      <c r="E129" s="12">
        <v>3210</v>
      </c>
      <c r="F129" s="47" t="s">
        <v>98</v>
      </c>
      <c r="G129" s="49"/>
      <c r="H129" s="60"/>
      <c r="I129" s="135">
        <v>74858173.370000005</v>
      </c>
    </row>
    <row r="130" spans="1:10" ht="14.25" customHeight="1" x14ac:dyDescent="0.2">
      <c r="C130" s="33"/>
      <c r="D130" s="33"/>
      <c r="E130" s="12">
        <v>3220</v>
      </c>
      <c r="F130" s="47" t="s">
        <v>99</v>
      </c>
      <c r="G130" s="49"/>
      <c r="H130" s="60"/>
      <c r="I130" s="135">
        <v>-3613902.41</v>
      </c>
    </row>
    <row r="131" spans="1:10" ht="14.25" customHeight="1" x14ac:dyDescent="0.2">
      <c r="C131" s="33"/>
      <c r="D131" s="33"/>
      <c r="E131" s="12">
        <v>3230</v>
      </c>
      <c r="F131" s="47" t="s">
        <v>100</v>
      </c>
      <c r="G131" s="49"/>
      <c r="H131" s="60"/>
      <c r="I131" s="48">
        <v>0</v>
      </c>
    </row>
    <row r="132" spans="1:10" ht="14.25" customHeight="1" thickBot="1" x14ac:dyDescent="0.25">
      <c r="C132" s="33"/>
      <c r="D132" s="33"/>
      <c r="F132" s="150" t="s">
        <v>15</v>
      </c>
      <c r="G132" s="150"/>
      <c r="H132" s="150"/>
      <c r="I132" s="52">
        <f>SUM(I126:I131)</f>
        <v>435781655.77999997</v>
      </c>
    </row>
    <row r="133" spans="1:10" ht="14.25" customHeight="1" thickTop="1" x14ac:dyDescent="0.2">
      <c r="C133" s="33"/>
      <c r="D133" s="33"/>
      <c r="F133" s="42"/>
      <c r="G133" s="42"/>
      <c r="H133" s="42"/>
      <c r="I133" s="61"/>
    </row>
    <row r="134" spans="1:10" ht="14.25" customHeight="1" x14ac:dyDescent="0.2">
      <c r="C134" s="33"/>
      <c r="D134" s="33"/>
      <c r="F134" s="42"/>
      <c r="G134" s="42"/>
      <c r="H134" s="42"/>
      <c r="I134" s="61"/>
    </row>
    <row r="135" spans="1:10" ht="14.25" customHeight="1" x14ac:dyDescent="0.2">
      <c r="C135" s="33"/>
      <c r="D135" s="33"/>
      <c r="F135" s="42"/>
      <c r="G135" s="42"/>
      <c r="H135" s="42"/>
      <c r="I135" s="61"/>
    </row>
    <row r="136" spans="1:10" ht="14.25" customHeight="1" x14ac:dyDescent="0.2">
      <c r="C136" s="33"/>
      <c r="D136" s="33"/>
      <c r="F136" s="42"/>
      <c r="G136" s="42"/>
      <c r="H136" s="42"/>
      <c r="I136" s="61"/>
    </row>
    <row r="137" spans="1:10" ht="14.25" customHeight="1" x14ac:dyDescent="0.2">
      <c r="C137" s="33"/>
      <c r="D137" s="33"/>
      <c r="F137" s="42"/>
      <c r="G137" s="42"/>
      <c r="H137" s="42"/>
      <c r="I137" s="61"/>
    </row>
    <row r="138" spans="1:10" ht="14.25" customHeight="1" x14ac:dyDescent="0.2">
      <c r="C138" s="33"/>
      <c r="D138" s="33"/>
      <c r="F138" s="42"/>
      <c r="G138" s="42"/>
      <c r="H138" s="42"/>
      <c r="I138" s="61"/>
    </row>
    <row r="139" spans="1:10" ht="14.25" customHeight="1" x14ac:dyDescent="0.2">
      <c r="C139" s="33"/>
      <c r="D139" s="33"/>
      <c r="F139" s="42"/>
      <c r="G139" s="42"/>
      <c r="H139" s="42"/>
      <c r="I139" s="61"/>
    </row>
    <row r="140" spans="1:10" ht="14.25" customHeight="1" x14ac:dyDescent="0.2">
      <c r="B140" s="147" t="s">
        <v>101</v>
      </c>
      <c r="C140" s="147"/>
      <c r="D140" s="147"/>
      <c r="E140" s="147"/>
      <c r="F140" s="147"/>
      <c r="G140" s="147"/>
      <c r="H140" s="147"/>
      <c r="I140" s="147"/>
      <c r="J140" s="147"/>
    </row>
    <row r="141" spans="1:10" ht="14.25" customHeight="1" x14ac:dyDescent="0.2">
      <c r="A141" s="8">
        <v>11</v>
      </c>
      <c r="D141" s="40" t="s">
        <v>102</v>
      </c>
      <c r="E141" s="40"/>
      <c r="F141" s="40"/>
      <c r="G141" s="40"/>
      <c r="H141" s="40"/>
      <c r="I141" s="40"/>
      <c r="J141" s="40"/>
    </row>
    <row r="142" spans="1:10" ht="14.25" customHeight="1" x14ac:dyDescent="0.2">
      <c r="C142" s="62"/>
      <c r="D142" s="62"/>
      <c r="E142" s="10" t="s">
        <v>7</v>
      </c>
      <c r="F142" s="149" t="s">
        <v>8</v>
      </c>
      <c r="G142" s="149"/>
      <c r="H142" s="10" t="s">
        <v>186</v>
      </c>
      <c r="I142" s="10" t="s">
        <v>185</v>
      </c>
      <c r="J142" s="10" t="s">
        <v>103</v>
      </c>
    </row>
    <row r="143" spans="1:10" ht="14.25" customHeight="1" x14ac:dyDescent="0.2">
      <c r="C143" s="33"/>
      <c r="D143" s="33"/>
      <c r="E143" s="63">
        <v>1111</v>
      </c>
      <c r="F143" s="47" t="s">
        <v>10</v>
      </c>
      <c r="G143" s="49"/>
      <c r="H143" s="48">
        <v>0</v>
      </c>
      <c r="I143" s="64">
        <v>0</v>
      </c>
      <c r="J143" s="64">
        <v>0</v>
      </c>
    </row>
    <row r="144" spans="1:10" ht="14.25" customHeight="1" x14ac:dyDescent="0.2">
      <c r="C144" s="33"/>
      <c r="D144" s="33"/>
      <c r="E144" s="63">
        <v>1112</v>
      </c>
      <c r="F144" s="47" t="s">
        <v>11</v>
      </c>
      <c r="G144" s="49"/>
      <c r="H144" s="23">
        <v>46979454</v>
      </c>
      <c r="I144" s="136">
        <v>22220603.010000002</v>
      </c>
      <c r="J144" s="64">
        <v>0</v>
      </c>
    </row>
    <row r="145" spans="1:10" ht="14.25" customHeight="1" x14ac:dyDescent="0.2">
      <c r="C145" s="33"/>
      <c r="D145" s="33"/>
      <c r="E145" s="63">
        <v>1113</v>
      </c>
      <c r="F145" s="47" t="s">
        <v>104</v>
      </c>
      <c r="G145" s="49"/>
      <c r="H145" s="48">
        <v>0</v>
      </c>
      <c r="I145" s="117">
        <v>0</v>
      </c>
      <c r="J145" s="64">
        <v>0</v>
      </c>
    </row>
    <row r="146" spans="1:10" ht="14.25" customHeight="1" x14ac:dyDescent="0.2">
      <c r="C146" s="33"/>
      <c r="D146" s="33"/>
      <c r="E146" s="63">
        <v>1114</v>
      </c>
      <c r="F146" s="47" t="s">
        <v>105</v>
      </c>
      <c r="G146" s="143"/>
      <c r="H146" s="136">
        <v>89308.79</v>
      </c>
      <c r="I146" s="137">
        <v>85486.47</v>
      </c>
      <c r="J146" s="64">
        <v>0</v>
      </c>
    </row>
    <row r="147" spans="1:10" ht="14.25" customHeight="1" x14ac:dyDescent="0.2">
      <c r="C147" s="33"/>
      <c r="D147" s="33"/>
      <c r="E147" s="63">
        <v>1116</v>
      </c>
      <c r="F147" s="47" t="s">
        <v>106</v>
      </c>
      <c r="G147" s="49"/>
      <c r="H147" s="48">
        <v>0</v>
      </c>
      <c r="I147" s="64">
        <v>0</v>
      </c>
      <c r="J147" s="64">
        <v>0</v>
      </c>
    </row>
    <row r="148" spans="1:10" ht="14.25" customHeight="1" thickBot="1" x14ac:dyDescent="0.25">
      <c r="C148" s="33"/>
      <c r="D148" s="33"/>
      <c r="F148" s="65" t="s">
        <v>15</v>
      </c>
      <c r="G148" s="65"/>
      <c r="H148" s="52">
        <f>SUM(H143:H147)</f>
        <v>47068762.789999999</v>
      </c>
      <c r="I148" s="52">
        <f>SUM(I143:I147)</f>
        <v>22306089.48</v>
      </c>
      <c r="J148" s="52">
        <v>0</v>
      </c>
    </row>
    <row r="149" spans="1:10" ht="14.25" customHeight="1" thickTop="1" x14ac:dyDescent="0.2">
      <c r="C149" s="33"/>
      <c r="D149" s="33"/>
      <c r="F149" s="65"/>
      <c r="G149" s="65"/>
      <c r="H149" s="61"/>
      <c r="I149" s="61"/>
      <c r="J149" s="61"/>
    </row>
    <row r="150" spans="1:10" ht="14.25" customHeight="1" x14ac:dyDescent="0.2">
      <c r="C150" s="33"/>
      <c r="D150" s="33"/>
      <c r="F150" s="65"/>
      <c r="G150" s="65"/>
      <c r="H150" s="61"/>
      <c r="I150" s="61"/>
      <c r="J150" s="61"/>
    </row>
    <row r="152" spans="1:10" ht="14.25" customHeight="1" x14ac:dyDescent="0.2">
      <c r="A152" s="8">
        <v>12</v>
      </c>
      <c r="D152" s="40" t="s">
        <v>107</v>
      </c>
      <c r="E152" s="40"/>
      <c r="F152" s="40"/>
      <c r="G152" s="40"/>
      <c r="H152" s="40"/>
      <c r="I152" s="40"/>
      <c r="J152" s="40"/>
    </row>
    <row r="153" spans="1:10" ht="14.25" customHeight="1" x14ac:dyDescent="0.2">
      <c r="C153" s="62"/>
      <c r="D153" s="62"/>
      <c r="E153" s="10" t="s">
        <v>7</v>
      </c>
      <c r="F153" s="149" t="s">
        <v>8</v>
      </c>
      <c r="G153" s="149"/>
      <c r="H153" s="149"/>
      <c r="I153" s="129" t="s">
        <v>43</v>
      </c>
      <c r="J153" s="10" t="s">
        <v>9</v>
      </c>
    </row>
    <row r="154" spans="1:10" s="29" customFormat="1" ht="14.25" customHeight="1" x14ac:dyDescent="0.2">
      <c r="C154" s="33"/>
      <c r="D154" s="33"/>
      <c r="E154" s="43">
        <v>1230</v>
      </c>
      <c r="F154" s="66" t="s">
        <v>108</v>
      </c>
      <c r="G154" s="44"/>
      <c r="H154" s="44"/>
      <c r="I154" s="67">
        <f>SUM(I155:I158)</f>
        <v>272917982.76999998</v>
      </c>
      <c r="J154" s="46">
        <f>SUM(I155:I158)</f>
        <v>272917982.76999998</v>
      </c>
    </row>
    <row r="155" spans="1:10" ht="14.25" customHeight="1" x14ac:dyDescent="0.2">
      <c r="C155" s="33"/>
      <c r="D155" s="33"/>
      <c r="E155" s="12">
        <v>1231</v>
      </c>
      <c r="F155" s="37" t="s">
        <v>109</v>
      </c>
      <c r="G155" s="49"/>
      <c r="H155" s="49"/>
      <c r="I155" s="126">
        <v>22333764.199999999</v>
      </c>
      <c r="J155" s="47"/>
    </row>
    <row r="156" spans="1:10" ht="14.25" customHeight="1" x14ac:dyDescent="0.2">
      <c r="C156" s="33"/>
      <c r="D156" s="33"/>
      <c r="E156" s="12">
        <v>1233</v>
      </c>
      <c r="F156" s="37" t="s">
        <v>110</v>
      </c>
      <c r="G156" s="49"/>
      <c r="H156" s="49"/>
      <c r="I156" s="126">
        <v>157256799.63999999</v>
      </c>
      <c r="J156" s="47"/>
    </row>
    <row r="157" spans="1:10" ht="14.25" customHeight="1" x14ac:dyDescent="0.2">
      <c r="C157" s="33"/>
      <c r="D157" s="33"/>
      <c r="E157" s="12">
        <v>1235</v>
      </c>
      <c r="F157" s="37" t="s">
        <v>111</v>
      </c>
      <c r="G157" s="49"/>
      <c r="H157" s="49"/>
      <c r="I157" s="48">
        <v>0</v>
      </c>
      <c r="J157" s="47"/>
    </row>
    <row r="158" spans="1:10" ht="14.25" customHeight="1" x14ac:dyDescent="0.2">
      <c r="C158" s="33"/>
      <c r="D158" s="33"/>
      <c r="E158" s="12">
        <v>1236</v>
      </c>
      <c r="F158" s="37" t="s">
        <v>112</v>
      </c>
      <c r="G158" s="49"/>
      <c r="H158" s="49"/>
      <c r="I158" s="126">
        <v>93327418.930000007</v>
      </c>
      <c r="J158" s="47"/>
    </row>
    <row r="159" spans="1:10" s="29" customFormat="1" ht="14.25" customHeight="1" x14ac:dyDescent="0.2">
      <c r="C159" s="33"/>
      <c r="D159" s="33"/>
      <c r="E159" s="43">
        <v>1240</v>
      </c>
      <c r="F159" s="66" t="s">
        <v>113</v>
      </c>
      <c r="G159" s="44"/>
      <c r="H159" s="44"/>
      <c r="I159" s="127">
        <f>SUM(I160:I166)</f>
        <v>220858197.09999999</v>
      </c>
      <c r="J159" s="46">
        <f>SUM(I160:I166)</f>
        <v>220858197.09999999</v>
      </c>
    </row>
    <row r="160" spans="1:10" ht="14.25" customHeight="1" x14ac:dyDescent="0.2">
      <c r="C160" s="33"/>
      <c r="D160" s="33"/>
      <c r="E160" s="12">
        <v>1241</v>
      </c>
      <c r="F160" s="37" t="s">
        <v>114</v>
      </c>
      <c r="G160" s="49"/>
      <c r="H160" s="49"/>
      <c r="I160" s="126">
        <v>119877800.62</v>
      </c>
      <c r="J160" s="47"/>
    </row>
    <row r="161" spans="3:10" ht="14.25" customHeight="1" x14ac:dyDescent="0.2">
      <c r="C161" s="33"/>
      <c r="D161" s="33"/>
      <c r="E161" s="12">
        <v>1242</v>
      </c>
      <c r="F161" s="37" t="s">
        <v>115</v>
      </c>
      <c r="G161" s="49"/>
      <c r="H161" s="49"/>
      <c r="I161" s="116">
        <v>26057546.91</v>
      </c>
      <c r="J161" s="47"/>
    </row>
    <row r="162" spans="3:10" ht="14.25" customHeight="1" x14ac:dyDescent="0.2">
      <c r="C162" s="33"/>
      <c r="D162" s="33"/>
      <c r="E162" s="12">
        <v>1243</v>
      </c>
      <c r="F162" s="37" t="s">
        <v>116</v>
      </c>
      <c r="G162" s="49"/>
      <c r="H162" s="49"/>
      <c r="I162" s="116">
        <v>11690199.74</v>
      </c>
      <c r="J162" s="47"/>
    </row>
    <row r="163" spans="3:10" ht="14.25" customHeight="1" x14ac:dyDescent="0.2">
      <c r="C163" s="33"/>
      <c r="D163" s="33"/>
      <c r="E163" s="12">
        <v>1244</v>
      </c>
      <c r="F163" s="37" t="s">
        <v>117</v>
      </c>
      <c r="G163" s="49"/>
      <c r="H163" s="49"/>
      <c r="I163" s="116">
        <v>10503019.01</v>
      </c>
      <c r="J163" s="47"/>
    </row>
    <row r="164" spans="3:10" ht="14.25" customHeight="1" x14ac:dyDescent="0.2">
      <c r="C164" s="33"/>
      <c r="D164" s="33"/>
      <c r="E164" s="12">
        <v>1245</v>
      </c>
      <c r="F164" s="37" t="s">
        <v>118</v>
      </c>
      <c r="G164" s="49"/>
      <c r="H164" s="49"/>
      <c r="I164" s="48">
        <v>0</v>
      </c>
      <c r="J164" s="47"/>
    </row>
    <row r="165" spans="3:10" ht="14.25" customHeight="1" x14ac:dyDescent="0.2">
      <c r="C165" s="33"/>
      <c r="D165" s="33"/>
      <c r="E165" s="12">
        <v>1246</v>
      </c>
      <c r="F165" s="37" t="s">
        <v>119</v>
      </c>
      <c r="G165" s="49"/>
      <c r="H165" s="49"/>
      <c r="I165" s="116">
        <v>50592525.380000003</v>
      </c>
      <c r="J165" s="47"/>
    </row>
    <row r="166" spans="3:10" ht="14.25" customHeight="1" x14ac:dyDescent="0.2">
      <c r="C166" s="33"/>
      <c r="D166" s="33"/>
      <c r="E166" s="12">
        <v>1247</v>
      </c>
      <c r="F166" s="37" t="s">
        <v>120</v>
      </c>
      <c r="G166" s="49"/>
      <c r="H166" s="49"/>
      <c r="I166" s="116">
        <v>2137105.44</v>
      </c>
      <c r="J166" s="47"/>
    </row>
    <row r="167" spans="3:10" ht="14.25" customHeight="1" x14ac:dyDescent="0.2">
      <c r="C167" s="33"/>
      <c r="D167" s="33"/>
      <c r="E167" s="43">
        <v>1250</v>
      </c>
      <c r="F167" s="66" t="s">
        <v>121</v>
      </c>
      <c r="G167" s="49"/>
      <c r="H167" s="49"/>
      <c r="I167" s="128">
        <f>SUM(I168:I169)</f>
        <v>2442117.84</v>
      </c>
      <c r="J167" s="46">
        <f>SUM(I168:I169)</f>
        <v>2442117.84</v>
      </c>
    </row>
    <row r="168" spans="3:10" ht="14.25" customHeight="1" x14ac:dyDescent="0.2">
      <c r="C168" s="33"/>
      <c r="D168" s="33"/>
      <c r="E168" s="12">
        <v>1251</v>
      </c>
      <c r="F168" s="37" t="s">
        <v>35</v>
      </c>
      <c r="G168" s="49"/>
      <c r="H168" s="49"/>
      <c r="I168" s="116">
        <v>2442117.84</v>
      </c>
      <c r="J168" s="47"/>
    </row>
    <row r="169" spans="3:10" ht="14.25" customHeight="1" x14ac:dyDescent="0.2">
      <c r="C169" s="33"/>
      <c r="D169" s="33"/>
      <c r="E169" s="12">
        <v>1254</v>
      </c>
      <c r="F169" s="37" t="s">
        <v>36</v>
      </c>
      <c r="G169" s="49"/>
      <c r="H169" s="49"/>
      <c r="I169" s="48">
        <v>0</v>
      </c>
      <c r="J169" s="47"/>
    </row>
    <row r="170" spans="3:10" ht="14.25" customHeight="1" thickBot="1" x14ac:dyDescent="0.25">
      <c r="C170" s="33"/>
      <c r="D170" s="33"/>
      <c r="F170" s="150" t="s">
        <v>15</v>
      </c>
      <c r="G170" s="150"/>
      <c r="H170" s="150"/>
      <c r="I170" s="68">
        <f>I154+I159+I167</f>
        <v>496218297.70999998</v>
      </c>
      <c r="J170" s="52">
        <f>J167+J159+J154</f>
        <v>496218297.70999998</v>
      </c>
    </row>
    <row r="171" spans="3:10" ht="14.25" customHeight="1" thickTop="1" x14ac:dyDescent="0.2"/>
    <row r="172" spans="3:10" ht="14.25" customHeight="1" x14ac:dyDescent="0.2">
      <c r="C172" s="62"/>
      <c r="D172" s="40" t="s">
        <v>122</v>
      </c>
      <c r="E172" s="40"/>
      <c r="F172" s="40"/>
      <c r="G172" s="40"/>
      <c r="H172" s="40"/>
      <c r="I172" s="40"/>
      <c r="J172" s="40"/>
    </row>
    <row r="173" spans="3:10" ht="14.25" customHeight="1" x14ac:dyDescent="0.2">
      <c r="C173" s="62"/>
      <c r="D173" s="62"/>
      <c r="E173" s="10" t="s">
        <v>7</v>
      </c>
      <c r="F173" s="69" t="s">
        <v>8</v>
      </c>
      <c r="G173" s="69"/>
      <c r="H173" s="10" t="s">
        <v>123</v>
      </c>
      <c r="I173" s="10" t="s">
        <v>124</v>
      </c>
      <c r="J173" s="10" t="s">
        <v>103</v>
      </c>
    </row>
    <row r="174" spans="3:10" ht="14.25" customHeight="1" x14ac:dyDescent="0.2">
      <c r="C174" s="33"/>
      <c r="D174" s="33"/>
      <c r="E174" s="70">
        <v>5500</v>
      </c>
      <c r="F174" s="71" t="s">
        <v>125</v>
      </c>
      <c r="G174" s="72"/>
      <c r="H174" s="73">
        <f>SUM(H175:H180)</f>
        <v>0</v>
      </c>
      <c r="I174" s="73">
        <f>SUM(I175:I180)</f>
        <v>0</v>
      </c>
      <c r="J174" s="73">
        <v>0</v>
      </c>
    </row>
    <row r="175" spans="3:10" ht="14.25" customHeight="1" x14ac:dyDescent="0.2">
      <c r="C175" s="33"/>
      <c r="D175" s="33"/>
      <c r="E175" s="74">
        <v>5510</v>
      </c>
      <c r="F175" s="75" t="s">
        <v>126</v>
      </c>
      <c r="G175" s="72"/>
      <c r="H175" s="15">
        <v>0</v>
      </c>
      <c r="I175" s="138">
        <v>0</v>
      </c>
      <c r="J175" s="76">
        <f>H175-I175</f>
        <v>0</v>
      </c>
    </row>
    <row r="176" spans="3:10" ht="14.25" customHeight="1" x14ac:dyDescent="0.2">
      <c r="C176" s="33"/>
      <c r="D176" s="33"/>
      <c r="E176" s="74">
        <v>5520</v>
      </c>
      <c r="F176" s="75" t="s">
        <v>127</v>
      </c>
      <c r="G176" s="72"/>
      <c r="H176" s="77">
        <v>0</v>
      </c>
      <c r="I176" s="77">
        <v>0</v>
      </c>
      <c r="J176" s="77">
        <v>0</v>
      </c>
    </row>
    <row r="177" spans="3:10" ht="14.25" customHeight="1" x14ac:dyDescent="0.2">
      <c r="C177" s="33"/>
      <c r="D177" s="33"/>
      <c r="E177" s="74">
        <v>5530</v>
      </c>
      <c r="F177" s="75" t="s">
        <v>128</v>
      </c>
      <c r="G177" s="72"/>
      <c r="H177" s="77">
        <v>0</v>
      </c>
      <c r="I177" s="77">
        <v>0</v>
      </c>
      <c r="J177" s="77">
        <v>0</v>
      </c>
    </row>
    <row r="178" spans="3:10" ht="14.25" customHeight="1" x14ac:dyDescent="0.2">
      <c r="C178" s="33"/>
      <c r="D178" s="33"/>
      <c r="E178" s="74">
        <v>5540</v>
      </c>
      <c r="F178" s="75" t="s">
        <v>129</v>
      </c>
      <c r="G178" s="72"/>
      <c r="H178" s="77">
        <v>0</v>
      </c>
      <c r="I178" s="77">
        <v>0</v>
      </c>
      <c r="J178" s="77">
        <v>0</v>
      </c>
    </row>
    <row r="179" spans="3:10" ht="14.25" customHeight="1" x14ac:dyDescent="0.2">
      <c r="C179" s="33"/>
      <c r="D179" s="33"/>
      <c r="E179" s="74">
        <v>5550</v>
      </c>
      <c r="F179" s="75" t="s">
        <v>130</v>
      </c>
      <c r="G179" s="72"/>
      <c r="H179" s="77">
        <v>0</v>
      </c>
      <c r="I179" s="77">
        <v>0</v>
      </c>
      <c r="J179" s="77">
        <v>0</v>
      </c>
    </row>
    <row r="180" spans="3:10" ht="14.25" customHeight="1" x14ac:dyDescent="0.2">
      <c r="C180" s="33"/>
      <c r="D180" s="33"/>
      <c r="E180" s="74">
        <v>5590</v>
      </c>
      <c r="F180" s="75" t="s">
        <v>131</v>
      </c>
      <c r="G180" s="72"/>
      <c r="H180" s="77">
        <v>0</v>
      </c>
      <c r="I180" s="77">
        <v>0</v>
      </c>
      <c r="J180" s="77">
        <v>0</v>
      </c>
    </row>
    <row r="181" spans="3:10" ht="14.25" customHeight="1" x14ac:dyDescent="0.2">
      <c r="C181" s="33"/>
      <c r="D181" s="33"/>
      <c r="E181" s="70">
        <v>5600</v>
      </c>
      <c r="F181" s="71" t="s">
        <v>132</v>
      </c>
      <c r="G181" s="72"/>
      <c r="H181" s="73">
        <v>0</v>
      </c>
      <c r="I181" s="73">
        <v>0</v>
      </c>
      <c r="J181" s="73">
        <v>0</v>
      </c>
    </row>
    <row r="182" spans="3:10" ht="14.25" customHeight="1" x14ac:dyDescent="0.2">
      <c r="C182" s="33"/>
      <c r="D182" s="33"/>
      <c r="E182" s="74">
        <v>5610</v>
      </c>
      <c r="F182" s="75" t="s">
        <v>133</v>
      </c>
      <c r="G182" s="72"/>
      <c r="H182" s="77">
        <v>0</v>
      </c>
      <c r="I182" s="77">
        <v>0</v>
      </c>
      <c r="J182" s="77">
        <v>0</v>
      </c>
    </row>
    <row r="183" spans="3:10" ht="14.25" customHeight="1" thickBot="1" x14ac:dyDescent="0.25">
      <c r="C183" s="33"/>
      <c r="D183" s="33"/>
      <c r="F183" s="78" t="s">
        <v>15</v>
      </c>
      <c r="G183" s="78"/>
      <c r="H183" s="52">
        <v>0</v>
      </c>
      <c r="I183" s="52">
        <v>0</v>
      </c>
      <c r="J183" s="52">
        <v>0</v>
      </c>
    </row>
    <row r="184" spans="3:10" ht="14.25" customHeight="1" thickTop="1" x14ac:dyDescent="0.2">
      <c r="H184" s="68">
        <f>H174+H181</f>
        <v>0</v>
      </c>
      <c r="I184" s="68">
        <f>I174+I181</f>
        <v>0</v>
      </c>
    </row>
    <row r="185" spans="3:10" ht="14.25" customHeight="1" x14ac:dyDescent="0.2">
      <c r="C185" s="1"/>
      <c r="D185" s="40" t="s">
        <v>134</v>
      </c>
      <c r="E185" s="40"/>
      <c r="F185" s="40"/>
      <c r="G185" s="40"/>
      <c r="H185" s="40"/>
      <c r="I185" s="40"/>
      <c r="J185" s="40"/>
    </row>
    <row r="186" spans="3:10" ht="14.25" customHeight="1" x14ac:dyDescent="0.2">
      <c r="C186" s="25"/>
      <c r="D186" s="25"/>
      <c r="E186" s="154" t="s">
        <v>135</v>
      </c>
      <c r="F186" s="154"/>
      <c r="G186" s="154"/>
      <c r="H186" s="154"/>
      <c r="I186" s="79" t="s">
        <v>43</v>
      </c>
      <c r="J186" s="79" t="s">
        <v>9</v>
      </c>
    </row>
    <row r="187" spans="3:10" s="6" customFormat="1" ht="14.25" customHeight="1" x14ac:dyDescent="0.2">
      <c r="C187" s="80"/>
      <c r="D187" s="80"/>
      <c r="E187" s="80"/>
      <c r="F187" s="80"/>
      <c r="H187" s="80"/>
      <c r="I187" s="80"/>
      <c r="J187" s="80"/>
    </row>
    <row r="188" spans="3:10" s="6" customFormat="1" ht="14.25" customHeight="1" x14ac:dyDescent="0.2">
      <c r="C188" s="81"/>
      <c r="D188" s="81"/>
      <c r="E188" s="82" t="s">
        <v>136</v>
      </c>
      <c r="F188" s="83"/>
      <c r="G188" s="84"/>
      <c r="H188" s="85"/>
      <c r="I188" s="139">
        <v>177313349.08000001</v>
      </c>
      <c r="J188" s="85">
        <v>0</v>
      </c>
    </row>
    <row r="189" spans="3:10" s="6" customFormat="1" ht="14.25" customHeight="1" x14ac:dyDescent="0.2">
      <c r="C189" s="86"/>
      <c r="D189" s="86"/>
      <c r="E189" s="82" t="s">
        <v>137</v>
      </c>
      <c r="F189" s="87"/>
      <c r="G189" s="84"/>
      <c r="H189" s="84"/>
      <c r="I189" s="139">
        <f>SUM(I190:I195)</f>
        <v>1992620.13</v>
      </c>
      <c r="J189" s="88"/>
    </row>
    <row r="190" spans="3:10" s="6" customFormat="1" ht="14.25" customHeight="1" x14ac:dyDescent="0.2">
      <c r="E190" s="89">
        <v>2.1</v>
      </c>
      <c r="F190" s="84" t="s">
        <v>138</v>
      </c>
      <c r="G190" s="84"/>
      <c r="H190" s="84"/>
      <c r="I190" s="88">
        <v>0</v>
      </c>
      <c r="J190" s="88"/>
    </row>
    <row r="191" spans="3:10" s="6" customFormat="1" ht="14.25" customHeight="1" x14ac:dyDescent="0.2">
      <c r="E191" s="89">
        <v>2.2000000000000002</v>
      </c>
      <c r="F191" s="84" t="s">
        <v>139</v>
      </c>
      <c r="G191" s="84"/>
      <c r="H191" s="84"/>
      <c r="I191" s="88">
        <v>0</v>
      </c>
      <c r="J191" s="88"/>
    </row>
    <row r="192" spans="3:10" s="6" customFormat="1" ht="14.25" customHeight="1" x14ac:dyDescent="0.2">
      <c r="E192" s="89">
        <v>2.2999999999999998</v>
      </c>
      <c r="F192" s="84" t="s">
        <v>140</v>
      </c>
      <c r="G192" s="84"/>
      <c r="H192" s="84"/>
      <c r="I192" s="88">
        <v>0</v>
      </c>
      <c r="J192" s="88"/>
    </row>
    <row r="193" spans="3:10" s="6" customFormat="1" ht="14.25" customHeight="1" x14ac:dyDescent="0.2">
      <c r="E193" s="89">
        <v>2.4</v>
      </c>
      <c r="F193" s="84" t="s">
        <v>141</v>
      </c>
      <c r="G193" s="84"/>
      <c r="H193" s="84"/>
      <c r="I193" s="88">
        <v>0</v>
      </c>
      <c r="J193" s="88"/>
    </row>
    <row r="194" spans="3:10" s="6" customFormat="1" ht="14.25" customHeight="1" x14ac:dyDescent="0.2">
      <c r="E194" s="89">
        <v>2.5</v>
      </c>
      <c r="F194" s="87" t="s">
        <v>142</v>
      </c>
      <c r="G194" s="84"/>
      <c r="H194" s="84"/>
      <c r="I194" s="88">
        <v>1992620.13</v>
      </c>
      <c r="J194" s="88"/>
    </row>
    <row r="195" spans="3:10" s="6" customFormat="1" ht="14.25" customHeight="1" x14ac:dyDescent="0.2">
      <c r="E195" s="89">
        <v>2.6</v>
      </c>
      <c r="F195" s="87" t="s">
        <v>143</v>
      </c>
      <c r="G195" s="84"/>
      <c r="H195" s="84"/>
      <c r="I195" s="88">
        <v>0</v>
      </c>
      <c r="J195" s="88"/>
    </row>
    <row r="196" spans="3:10" s="6" customFormat="1" ht="14.25" customHeight="1" x14ac:dyDescent="0.2">
      <c r="C196" s="90"/>
      <c r="D196" s="90"/>
      <c r="E196" s="82" t="s">
        <v>144</v>
      </c>
      <c r="F196" s="91"/>
      <c r="G196" s="84"/>
      <c r="H196" s="88"/>
      <c r="I196" s="142">
        <f>SUM(I197:I199)</f>
        <v>0</v>
      </c>
      <c r="J196" s="88"/>
    </row>
    <row r="197" spans="3:10" s="6" customFormat="1" ht="14.25" customHeight="1" x14ac:dyDescent="0.2">
      <c r="E197" s="91">
        <v>3.1</v>
      </c>
      <c r="F197" s="87" t="s">
        <v>145</v>
      </c>
      <c r="G197" s="84"/>
      <c r="H197" s="84"/>
      <c r="I197" s="88">
        <v>0</v>
      </c>
      <c r="J197" s="88"/>
    </row>
    <row r="198" spans="3:10" s="6" customFormat="1" ht="14.25" customHeight="1" x14ac:dyDescent="0.2">
      <c r="E198" s="91">
        <v>3.2</v>
      </c>
      <c r="F198" s="87" t="s">
        <v>146</v>
      </c>
      <c r="G198" s="84"/>
      <c r="H198" s="84"/>
      <c r="I198" s="88">
        <v>0</v>
      </c>
      <c r="J198" s="88"/>
    </row>
    <row r="199" spans="3:10" s="6" customFormat="1" ht="14.25" customHeight="1" x14ac:dyDescent="0.2">
      <c r="E199" s="91">
        <v>3.3</v>
      </c>
      <c r="F199" s="87" t="s">
        <v>147</v>
      </c>
      <c r="G199" s="84"/>
      <c r="H199" s="84"/>
      <c r="I199" s="88"/>
      <c r="J199" s="88"/>
    </row>
    <row r="200" spans="3:10" s="6" customFormat="1" ht="14.25" customHeight="1" x14ac:dyDescent="0.2">
      <c r="C200" s="92"/>
      <c r="D200" s="92"/>
      <c r="E200" s="82" t="s">
        <v>148</v>
      </c>
      <c r="F200" s="83"/>
      <c r="G200" s="84"/>
      <c r="H200" s="85"/>
      <c r="I200" s="93">
        <f>I188+I189-I196</f>
        <v>179305969.21000001</v>
      </c>
      <c r="J200" s="85">
        <v>0</v>
      </c>
    </row>
    <row r="201" spans="3:10" s="6" customFormat="1" ht="14.25" customHeight="1" x14ac:dyDescent="0.2">
      <c r="C201" s="92"/>
      <c r="D201" s="92"/>
      <c r="E201" s="94"/>
      <c r="F201" s="95"/>
      <c r="G201" s="27"/>
      <c r="H201" s="96"/>
      <c r="I201" s="97"/>
      <c r="J201" s="96"/>
    </row>
    <row r="202" spans="3:10" s="6" customFormat="1" ht="14.25" customHeight="1" x14ac:dyDescent="0.2">
      <c r="C202" s="86"/>
      <c r="D202" s="86"/>
      <c r="E202" s="27"/>
      <c r="F202" s="27"/>
      <c r="G202" s="98"/>
      <c r="H202" s="98"/>
      <c r="I202" s="98"/>
    </row>
    <row r="203" spans="3:10" s="6" customFormat="1" ht="14.25" customHeight="1" x14ac:dyDescent="0.2">
      <c r="D203" s="40" t="s">
        <v>149</v>
      </c>
      <c r="E203" s="40"/>
      <c r="F203" s="40"/>
      <c r="G203" s="40"/>
      <c r="H203" s="40"/>
      <c r="I203" s="40"/>
      <c r="J203" s="40"/>
    </row>
    <row r="204" spans="3:10" s="6" customFormat="1" ht="14.25" customHeight="1" x14ac:dyDescent="0.2">
      <c r="C204" s="80"/>
      <c r="D204" s="80"/>
      <c r="E204" s="149" t="s">
        <v>135</v>
      </c>
      <c r="F204" s="149"/>
      <c r="G204" s="149"/>
      <c r="H204" s="149"/>
      <c r="I204" s="79" t="s">
        <v>43</v>
      </c>
      <c r="J204" s="79" t="s">
        <v>9</v>
      </c>
    </row>
    <row r="205" spans="3:10" s="6" customFormat="1" ht="14.25" customHeight="1" x14ac:dyDescent="0.2">
      <c r="E205" s="82" t="s">
        <v>150</v>
      </c>
      <c r="F205" s="84"/>
      <c r="G205" s="84"/>
      <c r="H205" s="99"/>
      <c r="I205" s="140">
        <v>104400946.22</v>
      </c>
      <c r="J205" s="100">
        <v>0</v>
      </c>
    </row>
    <row r="206" spans="3:10" s="6" customFormat="1" ht="14.25" customHeight="1" x14ac:dyDescent="0.2">
      <c r="C206" s="27"/>
      <c r="D206" s="27"/>
      <c r="E206" s="82" t="s">
        <v>151</v>
      </c>
      <c r="F206" s="84"/>
      <c r="G206" s="84"/>
      <c r="H206" s="99"/>
      <c r="I206" s="141">
        <f>SUM(I207:I227)</f>
        <v>1945771.25</v>
      </c>
      <c r="J206" s="101"/>
    </row>
    <row r="207" spans="3:10" s="6" customFormat="1" ht="14.25" customHeight="1" x14ac:dyDescent="0.2">
      <c r="C207" s="27"/>
      <c r="D207" s="27"/>
      <c r="E207" s="102">
        <v>2.1</v>
      </c>
      <c r="F207" s="103" t="s">
        <v>152</v>
      </c>
      <c r="G207" s="103"/>
      <c r="H207" s="103"/>
      <c r="I207" s="104">
        <v>0</v>
      </c>
      <c r="J207" s="105"/>
    </row>
    <row r="208" spans="3:10" s="6" customFormat="1" ht="14.25" customHeight="1" x14ac:dyDescent="0.2">
      <c r="C208" s="27"/>
      <c r="D208" s="27"/>
      <c r="E208" s="102">
        <v>2.2000000000000002</v>
      </c>
      <c r="F208" s="103" t="s">
        <v>79</v>
      </c>
      <c r="G208" s="103"/>
      <c r="H208" s="103"/>
      <c r="I208" s="104">
        <v>0</v>
      </c>
      <c r="J208" s="106"/>
    </row>
    <row r="209" spans="3:10" s="6" customFormat="1" ht="14.25" customHeight="1" x14ac:dyDescent="0.2">
      <c r="C209" s="27"/>
      <c r="D209" s="27"/>
      <c r="E209" s="102">
        <v>2.2999999999999998</v>
      </c>
      <c r="F209" s="103" t="s">
        <v>114</v>
      </c>
      <c r="G209" s="103"/>
      <c r="H209" s="103"/>
      <c r="I209" s="104">
        <v>116449.37</v>
      </c>
      <c r="J209" s="106"/>
    </row>
    <row r="210" spans="3:10" s="6" customFormat="1" ht="14.25" customHeight="1" x14ac:dyDescent="0.2">
      <c r="C210" s="27"/>
      <c r="D210" s="27"/>
      <c r="E210" s="102">
        <v>2.4</v>
      </c>
      <c r="F210" s="103" t="s">
        <v>115</v>
      </c>
      <c r="G210" s="103"/>
      <c r="H210" s="103"/>
      <c r="I210" s="104">
        <v>90292.89</v>
      </c>
      <c r="J210" s="106"/>
    </row>
    <row r="211" spans="3:10" s="6" customFormat="1" ht="14.25" customHeight="1" x14ac:dyDescent="0.2">
      <c r="C211" s="27"/>
      <c r="D211" s="27"/>
      <c r="E211" s="102">
        <v>2.5</v>
      </c>
      <c r="F211" s="103" t="s">
        <v>116</v>
      </c>
      <c r="G211" s="103"/>
      <c r="H211" s="103"/>
      <c r="I211" s="104">
        <v>49944.959999999999</v>
      </c>
      <c r="J211" s="106"/>
    </row>
    <row r="212" spans="3:10" s="6" customFormat="1" ht="14.25" customHeight="1" x14ac:dyDescent="0.2">
      <c r="C212" s="27"/>
      <c r="D212" s="27"/>
      <c r="E212" s="102">
        <v>2.6</v>
      </c>
      <c r="F212" s="103" t="s">
        <v>117</v>
      </c>
      <c r="G212" s="103"/>
      <c r="H212" s="103"/>
      <c r="I212" s="104">
        <v>185179.35</v>
      </c>
      <c r="J212" s="106"/>
    </row>
    <row r="213" spans="3:10" s="6" customFormat="1" ht="14.25" customHeight="1" x14ac:dyDescent="0.2">
      <c r="C213" s="27"/>
      <c r="D213" s="27"/>
      <c r="E213" s="102">
        <v>2.7</v>
      </c>
      <c r="F213" s="103" t="s">
        <v>118</v>
      </c>
      <c r="G213" s="103"/>
      <c r="H213" s="103"/>
      <c r="I213" s="104">
        <v>0</v>
      </c>
      <c r="J213" s="106"/>
    </row>
    <row r="214" spans="3:10" s="6" customFormat="1" ht="14.25" customHeight="1" x14ac:dyDescent="0.2">
      <c r="C214" s="27"/>
      <c r="D214" s="27"/>
      <c r="E214" s="102">
        <v>2.8</v>
      </c>
      <c r="F214" s="103" t="s">
        <v>119</v>
      </c>
      <c r="G214" s="103"/>
      <c r="H214" s="103"/>
      <c r="I214" s="104">
        <v>141940.65</v>
      </c>
      <c r="J214" s="106"/>
    </row>
    <row r="215" spans="3:10" s="6" customFormat="1" ht="14.25" customHeight="1" x14ac:dyDescent="0.2">
      <c r="C215" s="27"/>
      <c r="D215" s="27"/>
      <c r="E215" s="102">
        <v>2.9</v>
      </c>
      <c r="F215" s="103" t="s">
        <v>153</v>
      </c>
      <c r="G215" s="103"/>
      <c r="H215" s="103"/>
      <c r="I215" s="104">
        <v>0</v>
      </c>
      <c r="J215" s="106"/>
    </row>
    <row r="216" spans="3:10" s="6" customFormat="1" ht="14.25" customHeight="1" x14ac:dyDescent="0.2">
      <c r="C216" s="27"/>
      <c r="D216" s="27"/>
      <c r="E216" s="102" t="s">
        <v>154</v>
      </c>
      <c r="F216" s="103" t="s">
        <v>155</v>
      </c>
      <c r="G216" s="103"/>
      <c r="H216" s="103"/>
      <c r="I216" s="104">
        <v>0</v>
      </c>
      <c r="J216" s="106"/>
    </row>
    <row r="217" spans="3:10" s="6" customFormat="1" ht="14.25" customHeight="1" x14ac:dyDescent="0.2">
      <c r="C217" s="27"/>
      <c r="D217" s="27"/>
      <c r="E217" s="102" t="s">
        <v>156</v>
      </c>
      <c r="F217" s="103" t="s">
        <v>121</v>
      </c>
      <c r="G217" s="103"/>
      <c r="H217" s="103"/>
      <c r="I217" s="104">
        <v>0</v>
      </c>
      <c r="J217" s="106"/>
    </row>
    <row r="218" spans="3:10" s="6" customFormat="1" ht="14.25" customHeight="1" x14ac:dyDescent="0.2">
      <c r="C218" s="27"/>
      <c r="D218" s="27"/>
      <c r="E218" s="102" t="s">
        <v>157</v>
      </c>
      <c r="F218" s="103" t="s">
        <v>158</v>
      </c>
      <c r="G218" s="103"/>
      <c r="H218" s="103"/>
      <c r="I218" s="104">
        <v>1361964.03</v>
      </c>
      <c r="J218" s="106"/>
    </row>
    <row r="219" spans="3:10" s="6" customFormat="1" ht="14.25" customHeight="1" x14ac:dyDescent="0.2">
      <c r="C219" s="27"/>
      <c r="D219" s="27"/>
      <c r="E219" s="102" t="s">
        <v>159</v>
      </c>
      <c r="F219" s="103" t="s">
        <v>160</v>
      </c>
      <c r="G219" s="103"/>
      <c r="H219" s="103"/>
      <c r="I219" s="104">
        <v>0</v>
      </c>
      <c r="J219" s="106"/>
    </row>
    <row r="220" spans="3:10" s="6" customFormat="1" ht="14.25" customHeight="1" x14ac:dyDescent="0.2">
      <c r="C220" s="27"/>
      <c r="D220" s="27"/>
      <c r="E220" s="102" t="s">
        <v>161</v>
      </c>
      <c r="F220" s="103" t="s">
        <v>162</v>
      </c>
      <c r="G220" s="103"/>
      <c r="H220" s="103"/>
      <c r="I220" s="104">
        <v>0</v>
      </c>
      <c r="J220" s="106"/>
    </row>
    <row r="221" spans="3:10" s="6" customFormat="1" ht="14.25" customHeight="1" x14ac:dyDescent="0.2">
      <c r="C221" s="27"/>
      <c r="D221" s="27"/>
      <c r="E221" s="102" t="s">
        <v>163</v>
      </c>
      <c r="F221" s="103" t="s">
        <v>164</v>
      </c>
      <c r="G221" s="103"/>
      <c r="H221" s="103"/>
      <c r="I221" s="104">
        <v>0</v>
      </c>
      <c r="J221" s="106"/>
    </row>
    <row r="222" spans="3:10" s="6" customFormat="1" ht="14.25" customHeight="1" x14ac:dyDescent="0.2">
      <c r="C222" s="27"/>
      <c r="D222" s="27"/>
      <c r="E222" s="102" t="s">
        <v>165</v>
      </c>
      <c r="F222" s="103" t="s">
        <v>166</v>
      </c>
      <c r="G222" s="103"/>
      <c r="H222" s="103"/>
      <c r="I222" s="104">
        <v>0</v>
      </c>
      <c r="J222" s="106"/>
    </row>
    <row r="223" spans="3:10" s="6" customFormat="1" ht="14.25" customHeight="1" x14ac:dyDescent="0.2">
      <c r="C223" s="27"/>
      <c r="D223" s="27"/>
      <c r="E223" s="102" t="s">
        <v>167</v>
      </c>
      <c r="F223" s="103" t="s">
        <v>168</v>
      </c>
      <c r="G223" s="103"/>
      <c r="H223" s="103"/>
      <c r="I223" s="104">
        <v>0</v>
      </c>
      <c r="J223" s="106"/>
    </row>
    <row r="224" spans="3:10" s="6" customFormat="1" ht="14.25" customHeight="1" x14ac:dyDescent="0.2">
      <c r="C224" s="27"/>
      <c r="D224" s="27"/>
      <c r="E224" s="102" t="s">
        <v>169</v>
      </c>
      <c r="F224" s="103" t="s">
        <v>170</v>
      </c>
      <c r="G224" s="103"/>
      <c r="H224" s="103"/>
      <c r="I224" s="104">
        <v>0</v>
      </c>
      <c r="J224" s="106"/>
    </row>
    <row r="225" spans="3:10" s="6" customFormat="1" ht="14.25" customHeight="1" x14ac:dyDescent="0.2">
      <c r="C225" s="27"/>
      <c r="D225" s="27"/>
      <c r="E225" s="102" t="s">
        <v>171</v>
      </c>
      <c r="F225" s="103" t="s">
        <v>172</v>
      </c>
      <c r="G225" s="103"/>
      <c r="H225" s="103"/>
      <c r="I225" s="104">
        <v>0</v>
      </c>
      <c r="J225" s="106"/>
    </row>
    <row r="226" spans="3:10" s="6" customFormat="1" ht="14.25" customHeight="1" x14ac:dyDescent="0.2">
      <c r="C226" s="27"/>
      <c r="D226" s="27"/>
      <c r="E226" s="102" t="s">
        <v>173</v>
      </c>
      <c r="F226" s="103" t="s">
        <v>174</v>
      </c>
      <c r="G226" s="103"/>
      <c r="H226" s="103"/>
      <c r="I226" s="104">
        <v>0</v>
      </c>
      <c r="J226" s="106"/>
    </row>
    <row r="227" spans="3:10" s="6" customFormat="1" ht="14.25" customHeight="1" x14ac:dyDescent="0.2">
      <c r="C227" s="27"/>
      <c r="D227" s="27"/>
      <c r="E227" s="102" t="s">
        <v>175</v>
      </c>
      <c r="F227" s="103" t="s">
        <v>176</v>
      </c>
      <c r="G227" s="103"/>
      <c r="H227" s="103"/>
      <c r="I227" s="104">
        <v>0</v>
      </c>
      <c r="J227" s="106"/>
    </row>
    <row r="228" spans="3:10" s="6" customFormat="1" ht="14.25" customHeight="1" x14ac:dyDescent="0.2">
      <c r="E228" s="107" t="s">
        <v>177</v>
      </c>
      <c r="F228" s="84"/>
      <c r="G228" s="84"/>
      <c r="H228" s="88"/>
      <c r="I228" s="108">
        <f>SUM(I229:I235)</f>
        <v>1.1599999999999999</v>
      </c>
      <c r="J228" s="106"/>
    </row>
    <row r="229" spans="3:10" s="6" customFormat="1" ht="14.25" customHeight="1" x14ac:dyDescent="0.2">
      <c r="E229" s="109">
        <v>3.1</v>
      </c>
      <c r="F229" s="103" t="s">
        <v>92</v>
      </c>
      <c r="G229" s="84"/>
      <c r="H229" s="84"/>
      <c r="I229" s="104">
        <v>0</v>
      </c>
      <c r="J229" s="106"/>
    </row>
    <row r="230" spans="3:10" s="6" customFormat="1" ht="14.25" customHeight="1" x14ac:dyDescent="0.2">
      <c r="E230" s="109">
        <v>3.2</v>
      </c>
      <c r="F230" s="103" t="s">
        <v>127</v>
      </c>
      <c r="G230" s="84"/>
      <c r="H230" s="84"/>
      <c r="I230" s="110">
        <v>0</v>
      </c>
      <c r="J230" s="106"/>
    </row>
    <row r="231" spans="3:10" s="6" customFormat="1" ht="14.25" customHeight="1" x14ac:dyDescent="0.2">
      <c r="E231" s="109">
        <v>3.3</v>
      </c>
      <c r="F231" s="103" t="s">
        <v>178</v>
      </c>
      <c r="G231" s="84"/>
      <c r="H231" s="84"/>
      <c r="I231" s="110">
        <v>0</v>
      </c>
      <c r="J231" s="106"/>
    </row>
    <row r="232" spans="3:10" s="6" customFormat="1" ht="14.25" customHeight="1" x14ac:dyDescent="0.2">
      <c r="E232" s="109">
        <v>3.4</v>
      </c>
      <c r="F232" s="103" t="s">
        <v>179</v>
      </c>
      <c r="G232" s="84"/>
      <c r="H232" s="84"/>
      <c r="I232" s="110">
        <v>0</v>
      </c>
      <c r="J232" s="106"/>
    </row>
    <row r="233" spans="3:10" s="6" customFormat="1" ht="14.25" customHeight="1" x14ac:dyDescent="0.2">
      <c r="E233" s="109">
        <v>3.5</v>
      </c>
      <c r="F233" s="103" t="s">
        <v>180</v>
      </c>
      <c r="G233" s="84"/>
      <c r="H233" s="84"/>
      <c r="I233" s="110">
        <v>0</v>
      </c>
      <c r="J233" s="106"/>
    </row>
    <row r="234" spans="3:10" s="6" customFormat="1" ht="14.25" customHeight="1" x14ac:dyDescent="0.2">
      <c r="E234" s="109">
        <v>3.6</v>
      </c>
      <c r="F234" s="103" t="s">
        <v>93</v>
      </c>
      <c r="G234" s="84"/>
      <c r="H234" s="84"/>
      <c r="I234" s="111">
        <v>1.1599999999999999</v>
      </c>
      <c r="J234" s="106"/>
    </row>
    <row r="235" spans="3:10" s="6" customFormat="1" ht="14.25" customHeight="1" x14ac:dyDescent="0.2">
      <c r="E235" s="109">
        <v>3.7</v>
      </c>
      <c r="F235" s="103" t="s">
        <v>181</v>
      </c>
      <c r="G235" s="84"/>
      <c r="H235" s="84"/>
      <c r="I235" s="112">
        <v>0</v>
      </c>
      <c r="J235" s="101"/>
    </row>
    <row r="236" spans="3:10" s="6" customFormat="1" ht="14.25" customHeight="1" x14ac:dyDescent="0.2">
      <c r="E236" s="113" t="s">
        <v>182</v>
      </c>
      <c r="F236" s="84"/>
      <c r="G236" s="84"/>
      <c r="H236" s="99"/>
      <c r="I236" s="114">
        <f>SUM(I205-I206+I228)</f>
        <v>102455176.13</v>
      </c>
      <c r="J236" s="100">
        <v>0</v>
      </c>
    </row>
    <row r="237" spans="3:10" s="6" customFormat="1" ht="14.25" customHeight="1" x14ac:dyDescent="0.2">
      <c r="E237" s="155"/>
      <c r="F237" s="27"/>
      <c r="G237" s="27"/>
      <c r="H237" s="156"/>
      <c r="I237" s="157"/>
      <c r="J237" s="158"/>
    </row>
    <row r="238" spans="3:10" s="6" customFormat="1" ht="14.25" customHeight="1" x14ac:dyDescent="0.2">
      <c r="E238" s="155"/>
      <c r="F238" s="27"/>
      <c r="G238" s="27"/>
      <c r="H238" s="156"/>
      <c r="I238" s="157"/>
      <c r="J238" s="158"/>
    </row>
    <row r="239" spans="3:10" s="6" customFormat="1" ht="14.25" customHeight="1" x14ac:dyDescent="0.2">
      <c r="E239" s="155"/>
      <c r="F239" s="27"/>
      <c r="G239" s="27"/>
      <c r="H239" s="156"/>
      <c r="I239" s="157"/>
      <c r="J239" s="158"/>
    </row>
    <row r="240" spans="3:10" s="6" customFormat="1" ht="14.25" customHeight="1" x14ac:dyDescent="0.2">
      <c r="E240" s="155"/>
      <c r="F240" s="27"/>
      <c r="G240" s="27"/>
      <c r="H240" s="156"/>
      <c r="I240" s="157"/>
      <c r="J240" s="158"/>
    </row>
    <row r="241" spans="1:12" s="6" customFormat="1" ht="14.25" customHeight="1" x14ac:dyDescent="0.2">
      <c r="C241" s="115"/>
      <c r="D241" s="115"/>
      <c r="E241" s="115"/>
      <c r="F241" s="115"/>
      <c r="G241" s="115"/>
      <c r="H241" s="115"/>
      <c r="I241" s="115"/>
    </row>
    <row r="242" spans="1:12" ht="14.25" customHeight="1" x14ac:dyDescent="0.2">
      <c r="A242" s="2" t="s">
        <v>183</v>
      </c>
      <c r="B242" s="3"/>
      <c r="C242" s="3"/>
      <c r="D242" s="3"/>
      <c r="E242" s="3"/>
      <c r="F242" s="3"/>
      <c r="G242" s="3"/>
      <c r="H242" s="3"/>
      <c r="I242" s="3"/>
      <c r="J242" s="3"/>
    </row>
    <row r="243" spans="1:12" ht="14.25" customHeight="1" x14ac:dyDescent="0.2">
      <c r="C243" s="33"/>
      <c r="D243" s="40" t="s">
        <v>184</v>
      </c>
      <c r="E243" s="40"/>
      <c r="F243" s="40"/>
      <c r="G243" s="40"/>
      <c r="H243" s="40"/>
      <c r="I243" s="40"/>
      <c r="J243" s="40"/>
    </row>
    <row r="244" spans="1:12" ht="14.25" customHeight="1" x14ac:dyDescent="0.2">
      <c r="C244" s="33"/>
      <c r="D244" s="33"/>
      <c r="E244" s="10" t="s">
        <v>7</v>
      </c>
      <c r="F244" s="149" t="s">
        <v>8</v>
      </c>
      <c r="G244" s="149"/>
      <c r="H244" s="10" t="s">
        <v>123</v>
      </c>
      <c r="I244" s="10" t="s">
        <v>124</v>
      </c>
      <c r="J244" s="10" t="s">
        <v>103</v>
      </c>
    </row>
    <row r="245" spans="1:12" ht="14.25" customHeight="1" thickBot="1" x14ac:dyDescent="0.25">
      <c r="F245" s="65" t="s">
        <v>15</v>
      </c>
      <c r="G245" s="65"/>
      <c r="H245" s="52">
        <v>0</v>
      </c>
      <c r="I245" s="52">
        <v>-9.5367431640625E-7</v>
      </c>
      <c r="J245" s="52">
        <v>-9.5367431640625E-7</v>
      </c>
    </row>
    <row r="246" spans="1:12" ht="14.25" customHeight="1" thickTop="1" x14ac:dyDescent="0.2">
      <c r="F246" s="20"/>
      <c r="G246" s="38"/>
      <c r="H246" s="38"/>
      <c r="I246" s="38"/>
    </row>
    <row r="247" spans="1:12" ht="14.25" customHeight="1" x14ac:dyDescent="0.2">
      <c r="F247" s="20"/>
      <c r="G247" s="38"/>
      <c r="H247" s="38"/>
      <c r="I247" s="38"/>
    </row>
    <row r="248" spans="1:12" s="9" customFormat="1" ht="14.25" customHeight="1" x14ac:dyDescent="0.2">
      <c r="A248" s="1"/>
      <c r="B248" s="1"/>
      <c r="C248" s="1"/>
      <c r="D248" s="1"/>
      <c r="G248" s="23"/>
      <c r="H248" s="23"/>
      <c r="I248" s="23"/>
      <c r="J248" s="1"/>
      <c r="K248" s="1"/>
      <c r="L248" s="1"/>
    </row>
  </sheetData>
  <mergeCells count="72">
    <mergeCell ref="F244:G244"/>
    <mergeCell ref="F101:H101"/>
    <mergeCell ref="F121:H121"/>
    <mergeCell ref="B123:J123"/>
    <mergeCell ref="F125:H125"/>
    <mergeCell ref="F132:H132"/>
    <mergeCell ref="B140:J140"/>
    <mergeCell ref="F142:G142"/>
    <mergeCell ref="F153:H153"/>
    <mergeCell ref="F170:H170"/>
    <mergeCell ref="E186:H186"/>
    <mergeCell ref="E204:H204"/>
    <mergeCell ref="C99:J99"/>
    <mergeCell ref="F59:H59"/>
    <mergeCell ref="F60:H60"/>
    <mergeCell ref="F61:H61"/>
    <mergeCell ref="B63:J63"/>
    <mergeCell ref="C64:J64"/>
    <mergeCell ref="F66:H66"/>
    <mergeCell ref="F83:H83"/>
    <mergeCell ref="D88:J88"/>
    <mergeCell ref="F89:H89"/>
    <mergeCell ref="F90:H90"/>
    <mergeCell ref="F97:H97"/>
    <mergeCell ref="F58:H58"/>
    <mergeCell ref="F44:H44"/>
    <mergeCell ref="F45:H45"/>
    <mergeCell ref="F46:H46"/>
    <mergeCell ref="F47:H47"/>
    <mergeCell ref="F48:H48"/>
    <mergeCell ref="F50:H50"/>
    <mergeCell ref="C52:J52"/>
    <mergeCell ref="F54:G54"/>
    <mergeCell ref="F55:H55"/>
    <mergeCell ref="F56:H56"/>
    <mergeCell ref="F57:H57"/>
    <mergeCell ref="F43:H43"/>
    <mergeCell ref="F28:H28"/>
    <mergeCell ref="D30:J30"/>
    <mergeCell ref="D33:J33"/>
    <mergeCell ref="F34:H34"/>
    <mergeCell ref="F35:H35"/>
    <mergeCell ref="F36:H36"/>
    <mergeCell ref="F37:H37"/>
    <mergeCell ref="F38:H38"/>
    <mergeCell ref="D40:J40"/>
    <mergeCell ref="F41:H41"/>
    <mergeCell ref="F42:H42"/>
    <mergeCell ref="F27:H27"/>
    <mergeCell ref="F15:H15"/>
    <mergeCell ref="D17:J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14:H14"/>
    <mergeCell ref="A1:J1"/>
    <mergeCell ref="A2:J2"/>
    <mergeCell ref="A3:J3"/>
    <mergeCell ref="A4:J4"/>
    <mergeCell ref="B6:J6"/>
    <mergeCell ref="C7:J7"/>
    <mergeCell ref="F9:H9"/>
    <mergeCell ref="F10:H10"/>
    <mergeCell ref="F11:H11"/>
    <mergeCell ref="F12:H12"/>
    <mergeCell ref="F13:H13"/>
  </mergeCells>
  <dataValidations disablePrompts="1" count="1">
    <dataValidation allowBlank="1" showInputMessage="1" showErrorMessage="1" prompt="Diferencia entre el saldo final y el inicial presentados." sqref="J244 J173 J153 J142"/>
  </dataValidations>
  <pageMargins left="0.70866141732283472" right="0.70866141732283472" top="0.59055118110236227" bottom="0.3937007874015748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2020-10-15T18:19:55Z</cp:lastPrinted>
  <dcterms:created xsi:type="dcterms:W3CDTF">2020-05-14T14:50:55Z</dcterms:created>
  <dcterms:modified xsi:type="dcterms:W3CDTF">2020-10-15T18:21:06Z</dcterms:modified>
</cp:coreProperties>
</file>