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0" yWindow="0" windowWidth="19200" windowHeight="11505"/>
  </bookViews>
  <sheets>
    <sheet name="NOTAS" sheetId="1" r:id="rId1"/>
  </sheets>
  <externalReferences>
    <externalReference r:id="rId2"/>
  </externalReferences>
  <definedNames>
    <definedName name="_xlnm.Print_Area" localSheetId="0">NOTAS!$A$1:$F$590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4" i="1" l="1"/>
  <c r="A584" i="1"/>
  <c r="C583" i="1"/>
  <c r="A583" i="1"/>
  <c r="D571" i="1"/>
  <c r="C571" i="1"/>
  <c r="B571" i="1"/>
  <c r="D550" i="1"/>
  <c r="C548" i="1"/>
  <c r="D531" i="1"/>
  <c r="D559" i="1" s="1"/>
  <c r="D517" i="1"/>
  <c r="D510" i="1"/>
  <c r="D523" i="1" s="1"/>
  <c r="B497" i="1"/>
  <c r="D485" i="1"/>
  <c r="C485" i="1"/>
  <c r="B485" i="1"/>
  <c r="D447" i="1"/>
  <c r="C447" i="1"/>
  <c r="B447" i="1"/>
  <c r="D415" i="1"/>
  <c r="C415" i="1"/>
  <c r="B415" i="1"/>
  <c r="C391" i="1"/>
  <c r="B391" i="1"/>
  <c r="B293" i="1"/>
  <c r="B285" i="1"/>
  <c r="B253" i="1"/>
  <c r="B246" i="1"/>
  <c r="B239" i="1"/>
  <c r="B232" i="1"/>
  <c r="B224" i="1"/>
  <c r="B185" i="1"/>
  <c r="B176" i="1"/>
  <c r="D169" i="1"/>
  <c r="C169" i="1"/>
  <c r="B169" i="1"/>
  <c r="D156" i="1"/>
  <c r="C156" i="1"/>
  <c r="B156" i="1"/>
  <c r="B80" i="1"/>
  <c r="B73" i="1"/>
  <c r="B63" i="1"/>
  <c r="E50" i="1"/>
  <c r="D50" i="1"/>
  <c r="C50" i="1"/>
  <c r="B50" i="1"/>
  <c r="D42" i="1"/>
  <c r="C42" i="1"/>
  <c r="B42" i="1"/>
  <c r="D31" i="1"/>
  <c r="B31" i="1"/>
</calcChain>
</file>

<file path=xl/sharedStrings.xml><?xml version="1.0" encoding="utf-8"?>
<sst xmlns="http://schemas.openxmlformats.org/spreadsheetml/2006/main" count="599" uniqueCount="419">
  <si>
    <t xml:space="preserve">NOTAS A LOS ESTADOS FINANCIEROS 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</si>
  <si>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</si>
  <si>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</si>
  <si>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</si>
  <si>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</si>
  <si>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</si>
  <si>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EQUVALENTES</t>
  </si>
  <si>
    <t>ESF-01 FONDOS C/INVERSIONES FINANCIERAS</t>
  </si>
  <si>
    <t>MONTO</t>
  </si>
  <si>
    <t>TIPO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</si>
  <si>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</si>
  <si>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</si>
  <si>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</si>
  <si>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</si>
  <si>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</si>
  <si>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</si>
  <si>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</si>
  <si>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</si>
  <si>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</si>
  <si>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</si>
  <si>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</si>
  <si>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</si>
  <si>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</si>
  <si>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2014</t>
  </si>
  <si>
    <t>2013</t>
  </si>
  <si>
    <t>1122102001  CUENTAS POR COBRAR P</t>
  </si>
  <si>
    <t>ESF-03 DEUDORES P/RECUPERAR</t>
  </si>
  <si>
    <t>90 DIAS</t>
  </si>
  <si>
    <t>180 DIAS</t>
  </si>
  <si>
    <t>365 DIAS</t>
  </si>
  <si>
    <t>NO APLICA</t>
  </si>
  <si>
    <t>* BIENES DISPONIBLES PARA SU TRANSFORMACIÓN O CONSUMO.</t>
  </si>
  <si>
    <t>ESF-05 INVENTARIO Y ALMACENES</t>
  </si>
  <si>
    <t>METODO</t>
  </si>
  <si>
    <t>1141001001  ALMACEN GENERAL</t>
  </si>
  <si>
    <t>Costo Promedio</t>
  </si>
  <si>
    <t>1145400001  BIENES MUEBLES EN TRÁNSITO</t>
  </si>
  <si>
    <t>1151001001  ALMACEN DE MATERIALE</t>
  </si>
  <si>
    <t>1151101001  ALMACEN DE MATERIALE</t>
  </si>
  <si>
    <t>1151901001  ALMACEN DE MATERIALE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</si>
  <si>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</si>
  <si>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</si>
  <si>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</si>
  <si>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</si>
  <si>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</si>
  <si>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ESF-07 PARTICIPACIONES Y APORT. 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</si>
  <si>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</si>
  <si>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</si>
  <si>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</si>
  <si>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</si>
  <si>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</si>
  <si>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</si>
  <si>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</si>
  <si>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</si>
  <si>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 xml:space="preserve"> 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</si>
  <si>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</si>
  <si>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</si>
  <si>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</si>
  <si>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</si>
  <si>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</si>
  <si>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</si>
  <si>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</si>
  <si>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</si>
  <si>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</si>
  <si>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</si>
  <si>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</si>
  <si>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</si>
  <si>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</si>
  <si>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</si>
  <si>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</si>
  <si>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</si>
  <si>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</si>
  <si>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</si>
  <si>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</si>
  <si>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</si>
  <si>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</si>
  <si>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</si>
  <si>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</si>
  <si>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</si>
  <si>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</si>
  <si>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</si>
  <si>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</si>
  <si>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</si>
  <si>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</si>
  <si>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</si>
  <si>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</si>
  <si>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</si>
  <si>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</si>
  <si>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</si>
  <si>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</si>
  <si>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</si>
  <si>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</si>
  <si>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</si>
  <si>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</si>
  <si>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</si>
  <si>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</si>
  <si>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</si>
  <si>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</si>
  <si>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</si>
  <si>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</si>
  <si>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</si>
  <si>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</si>
  <si>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</si>
  <si>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</si>
  <si>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</si>
  <si>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</si>
  <si>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</si>
  <si>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</si>
  <si>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</si>
  <si>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</si>
  <si>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</si>
  <si>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</si>
  <si>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</si>
  <si>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</si>
  <si>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</si>
  <si>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</si>
  <si>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</si>
  <si>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</si>
  <si>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</si>
  <si>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ESF-09 INTANGIBLES Y DIFERIDOS</t>
  </si>
  <si>
    <t>1251059100  SOFTWARE</t>
  </si>
  <si>
    <t>1279005001  GASTOS DE INSTALACION</t>
  </si>
  <si>
    <t>ESF-10   ESTIMACIONES Y DETERIOROS</t>
  </si>
  <si>
    <t>ESF-11 OTROS ACTIVOS</t>
  </si>
  <si>
    <t>CARACTERÍSTICAS</t>
  </si>
  <si>
    <t>PASIVO</t>
  </si>
  <si>
    <t>ESF-12 CUENTAS Y DOC. POR PAGAR</t>
  </si>
  <si>
    <t>2111101001  SUELDOS POR PAGAR</t>
  </si>
  <si>
    <t>X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</si>
  <si>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</si>
  <si>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</si>
  <si>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</si>
  <si>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</si>
  <si>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</si>
  <si>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</si>
  <si>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</si>
  <si>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</si>
  <si>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</si>
  <si>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</si>
  <si>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2117901003  COUTAS SINDICALES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</si>
  <si>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</si>
  <si>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</si>
  <si>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</si>
  <si>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</si>
  <si>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</si>
  <si>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</si>
  <si>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</si>
  <si>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</si>
  <si>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</si>
  <si>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</si>
  <si>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</si>
  <si>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</si>
  <si>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</si>
  <si>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</si>
  <si>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2119905001  ACREEDORES DIVERSOS</t>
  </si>
  <si>
    <t>2119905006  ACREEDORES VARIOS</t>
  </si>
  <si>
    <t>2119905007  DEP. PENDIENTES DE I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</si>
  <si>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</si>
  <si>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</si>
  <si>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</si>
  <si>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</si>
  <si>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</si>
  <si>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0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</si>
  <si>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</si>
  <si>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</si>
  <si>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</si>
  <si>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</si>
  <si>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</si>
  <si>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</si>
  <si>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</si>
  <si>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</si>
  <si>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4159510701  POR CONCEPTO DE FICHAS</t>
  </si>
  <si>
    <t>4159510710  REEXPEDICION DE CREDENCIALES</t>
  </si>
  <si>
    <t>4159510713  EXPEDICION DE CREDENCIAL</t>
  </si>
  <si>
    <t>4159510715  GESTORIA DE TITULACIÓN</t>
  </si>
  <si>
    <t>4159511104  OTROS PRODUCTOS</t>
  </si>
  <si>
    <t>4162610062  MULTAS E INFRACCIONES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</si>
  <si>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</si>
  <si>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</si>
  <si>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</si>
  <si>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</si>
  <si>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</si>
  <si>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</si>
  <si>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</si>
  <si>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</si>
  <si>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</si>
  <si>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</si>
  <si>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</si>
  <si>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</si>
  <si>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</si>
  <si>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</si>
  <si>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4310 Ingresos Financieros</t>
  </si>
  <si>
    <t>4390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</si>
  <si>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</si>
  <si>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</si>
  <si>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</si>
  <si>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</si>
  <si>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</si>
  <si>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5113131000  PRIMAS POR AÑOS DE S</t>
  </si>
  <si>
    <t>5113132000  PRIMAS DE VACAS., D</t>
  </si>
  <si>
    <t>5113134000  COMPENSACIONES</t>
  </si>
  <si>
    <t>5114141000  APORTACIONES DE SEGURIDAD SOCIAL</t>
  </si>
  <si>
    <t>5114144000  SEGUROS MÚLTIPLES</t>
  </si>
  <si>
    <t>5115151000  PRESTACIONES DE RETIRO</t>
  </si>
  <si>
    <t>5115154000  PRESTACIONES CONTRACTUALES</t>
  </si>
  <si>
    <t>5115159000  OTRAS PRESTACIONES S</t>
  </si>
  <si>
    <t>5121211000  MATERIALES Y ÚTILES DE OFICINA</t>
  </si>
  <si>
    <t>5121212000  MATERIALES Y UTILES</t>
  </si>
  <si>
    <t>5121214000  MAT.,UTILES Y EQUIPO</t>
  </si>
  <si>
    <t>5121215000  MATERIAL IMPRESO E I</t>
  </si>
  <si>
    <t>5121216000  MATERIAL DE LIMPIEZA</t>
  </si>
  <si>
    <t>5121217000  MATERIALES Y ÚTILES DE ENSEÑANZA</t>
  </si>
  <si>
    <t>5122221000  ALIMENTACIÓN DE PERSONAS</t>
  </si>
  <si>
    <t>5122223000  UTENSILIOS PARA EL S</t>
  </si>
  <si>
    <t>5123237000  PROD. CUERO, PIEL</t>
  </si>
  <si>
    <t>5124241000  PRODUCTOS MINERALES NO METALICOS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</si>
  <si>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</si>
  <si>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</si>
  <si>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</si>
  <si>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</si>
  <si>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5125251000  SUSTANCIAS QUÍMICAS</t>
  </si>
  <si>
    <t>5125252000  FERTILIZANTES, PESTI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</si>
  <si>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</si>
  <si>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</si>
  <si>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</si>
  <si>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</si>
  <si>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</si>
  <si>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</si>
  <si>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</si>
  <si>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</si>
  <si>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</si>
  <si>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5127274000  PRODUCTOS TEXTILES</t>
  </si>
  <si>
    <t>5129291000  HERRAMIENTAS MENORES</t>
  </si>
  <si>
    <t>5129292000  REFACCIONES, ACCESO</t>
  </si>
  <si>
    <t>5129293000  REF. A. EQ. EDU Y R</t>
  </si>
  <si>
    <t>5129294000  REFACCIONES Y ACCESO</t>
  </si>
  <si>
    <t>5129295000  REF. MÉD. Y LAB.</t>
  </si>
  <si>
    <t>5129296000  REF. EQ. TRANSP.</t>
  </si>
  <si>
    <t>5129298000  REF. MAQ. Y O. EQ.</t>
  </si>
  <si>
    <t>5131311000  SERVICIO DE ENERGÍA ELÉCTRICA</t>
  </si>
  <si>
    <t>5131312000  GAS</t>
  </si>
  <si>
    <t>5131313000  SERVICIO DE AGUA POTABLE</t>
  </si>
  <si>
    <t>5131314000  TELEFONÍA TRADICIONAL</t>
  </si>
  <si>
    <t>5131315000  TELEFONÍA CELULAR</t>
  </si>
  <si>
    <t>5131317000  SERV. ACCESO A INTE</t>
  </si>
  <si>
    <t>5131318000  SERVICIOS POSTALES Y TELEGRAFICOS</t>
  </si>
  <si>
    <t>5132325000  ARRENDAMIENTO DE EQU</t>
  </si>
  <si>
    <t>5132327000  ARRE. ACT. INTANG</t>
  </si>
  <si>
    <t>5132329000  OTROS ARRENDAMIENTOS</t>
  </si>
  <si>
    <t>5133332000  SERVS. DE DISEÑO, A</t>
  </si>
  <si>
    <t>5133333000  SERVS. CONSULT. ADM</t>
  </si>
  <si>
    <t>5133334000  CAPACITACIÓN</t>
  </si>
  <si>
    <t>5133335000  SERVICIOS DE INVESTI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</si>
  <si>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</si>
  <si>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</si>
  <si>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</si>
  <si>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</si>
  <si>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</si>
  <si>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</si>
  <si>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5135351000  CONSERV. Y MANTENIMI</t>
  </si>
  <si>
    <t>5135352000  INST., REPAR. MTTO.</t>
  </si>
  <si>
    <t>5135353000  INST., REPAR. Y MTT</t>
  </si>
  <si>
    <t>5135355000  REPAR. Y MTTO. DE EQ</t>
  </si>
  <si>
    <t>5135357000  INST., REP. Y MTTO.</t>
  </si>
  <si>
    <t>5135358000  SERVICIOS DE LIMPIEZ</t>
  </si>
  <si>
    <t>5135359000  SERVICIOS DE JARDINE</t>
  </si>
  <si>
    <t>5136361100  DIFUSION POR RADIO,</t>
  </si>
  <si>
    <t>5136361200  DIFUSION POR MEDIOS ALTERNATIVOS</t>
  </si>
  <si>
    <t>5137371000  PASAJES AEREOS</t>
  </si>
  <si>
    <t>5137372000  PASAJES TERRESTRES</t>
  </si>
  <si>
    <t>5137375000  VIATICOS EN EL PAIS</t>
  </si>
  <si>
    <t>5137376000  VIÁTICOS EN EL EXTRANJERO</t>
  </si>
  <si>
    <t>5137378000  SERVICIOS INTEGRALES</t>
  </si>
  <si>
    <t>5137379000  OT. SER. TRASLADO</t>
  </si>
  <si>
    <t>5138381000  GASTOS DE CEREMONIAL</t>
  </si>
  <si>
    <t>5138382000  GASTOS DE ORDEN SOCIAL Y CULTURAL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</si>
  <si>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</si>
  <si>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</si>
  <si>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</si>
  <si>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</si>
  <si>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</si>
  <si>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5242442000  BECAS O. AYUDA</t>
  </si>
  <si>
    <t>5243443000  AYUDA SOC. INST.</t>
  </si>
  <si>
    <t>5593000002  DERECHOS EDUCATIVOS SUBSIDIADOS</t>
  </si>
  <si>
    <t>5599000006  Diferencia por Redondeo</t>
  </si>
  <si>
    <t>5599000009  CONSUMO DE BIENES DONADOS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</si>
  <si>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</si>
  <si>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</si>
  <si>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</si>
  <si>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</si>
  <si>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</si>
  <si>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</si>
  <si>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3111825205  FAM EDU SUPERIOR BIE</t>
  </si>
  <si>
    <t>3111825206  FAM EDU SUPERIOR OBRA PÚBLICA</t>
  </si>
  <si>
    <t>3111828005  FAFEF BIENES MUEBLES E INMUEBLES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</si>
  <si>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</si>
  <si>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</si>
  <si>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</si>
  <si>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</si>
  <si>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</si>
  <si>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</si>
  <si>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</si>
  <si>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</si>
  <si>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</si>
  <si>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</si>
  <si>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VHP-02 PATRIMONIO GENERADO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</si>
  <si>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</si>
  <si>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</si>
  <si>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</si>
  <si>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</si>
  <si>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</si>
  <si>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</si>
  <si>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</si>
  <si>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</si>
  <si>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</si>
  <si>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</si>
  <si>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</si>
  <si>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</si>
  <si>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</si>
  <si>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</si>
  <si>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</si>
  <si>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</si>
  <si>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</si>
  <si>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</si>
  <si>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</si>
  <si>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</si>
  <si>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</si>
  <si>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</si>
  <si>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</si>
  <si>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IV) NOTAS AL ESTADO DE FLUJO DE EFECTIVO</t>
  </si>
  <si>
    <t>EFE-01 FLUJO DE EFECTIVO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</si>
  <si>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</si>
  <si>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</si>
  <si>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</si>
  <si>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</si>
  <si>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</si>
  <si>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</si>
  <si>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</si>
  <si>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</si>
  <si>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</si>
  <si>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</si>
  <si>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</si>
  <si>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</si>
  <si>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</si>
  <si>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</si>
  <si>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</si>
  <si>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</si>
  <si>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</si>
  <si>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</si>
  <si>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</si>
  <si>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1112102021  BANCOMER 1013612367 FAM 2015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</si>
  <si>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</si>
  <si>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</si>
  <si>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</si>
  <si>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</si>
  <si>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</si>
  <si>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</si>
  <si>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</si>
  <si>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</si>
  <si>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1112106016  BAJIO 14584585 FIDEI</t>
  </si>
  <si>
    <t>EFE-02 ADQ. BIENES MUEBLES E INMUEBLES</t>
  </si>
  <si>
    <t>% SUB</t>
  </si>
  <si>
    <t>1236 Construcciones en Proceso en Bienes</t>
  </si>
  <si>
    <t>1241 Mobiliario y Equipo de Administraci</t>
  </si>
  <si>
    <t>1242 Mobiliario y Equipo Educacional y R</t>
  </si>
  <si>
    <t>1243 Equipo e Instrumental Médico y de L</t>
  </si>
  <si>
    <t>1244 Equipo de Transporte</t>
  </si>
  <si>
    <t>1246 Maquinaria, Otros Equipos y Herrami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</si>
  <si>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</si>
  <si>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</si>
  <si>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</si>
  <si>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01 de Enero al 30 de Noviembre de 2015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</si>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</sst>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;\-#,##0;&quot; &quot;"/>
    <numFmt numFmtId="166" formatCode="#,##0.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154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3" borderId="2" xfId="0" applyNumberFormat="1" applyFont="1" applyFill="1" applyBorder="1" applyAlignment="1" applyProtection="1">
      <protection locked="0"/>
    </xf>
    <xf numFmtId="0" fontId="3" fillId="3" borderId="2" xfId="0" applyFont="1" applyFill="1" applyBorder="1"/>
    <xf numFmtId="0" fontId="5" fillId="3" borderId="2" xfId="0" applyFont="1" applyFill="1" applyBorder="1"/>
    <xf numFmtId="0" fontId="2" fillId="3" borderId="0" xfId="0" applyFont="1" applyFill="1" applyBorder="1" applyAlignment="1"/>
    <xf numFmtId="0" fontId="2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5" fillId="3" borderId="0" xfId="0" applyFont="1" applyFill="1" applyBorder="1"/>
    <xf numFmtId="0" fontId="7" fillId="3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0" xfId="0" applyFont="1" applyBorder="1" applyAlignment="1">
      <alignment horizontal="left"/>
    </xf>
    <xf numFmtId="0" fontId="8" fillId="3" borderId="0" xfId="0" applyFont="1" applyFill="1" applyBorder="1"/>
    <xf numFmtId="0" fontId="4" fillId="3" borderId="0" xfId="0" applyFont="1" applyFill="1" applyBorder="1"/>
    <xf numFmtId="49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/>
    </xf>
    <xf numFmtId="164" fontId="3" fillId="3" borderId="4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49" fontId="2" fillId="3" borderId="6" xfId="0" applyNumberFormat="1" applyFont="1" applyFill="1" applyBorder="1" applyAlignment="1">
      <alignment horizontal="left"/>
    </xf>
    <xf numFmtId="164" fontId="3" fillId="3" borderId="6" xfId="0" applyNumberFormat="1" applyFont="1" applyFill="1" applyBorder="1"/>
    <xf numFmtId="43" fontId="2" fillId="2" borderId="3" xfId="1" applyFont="1" applyFill="1" applyBorder="1" applyAlignment="1">
      <alignment horizontal="center" vertical="center"/>
    </xf>
    <xf numFmtId="0" fontId="9" fillId="3" borderId="0" xfId="0" applyFont="1" applyFill="1" applyBorder="1"/>
    <xf numFmtId="49" fontId="2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164" fontId="3" fillId="3" borderId="0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164" fontId="3" fillId="3" borderId="8" xfId="0" applyNumberFormat="1" applyFont="1" applyFill="1" applyBorder="1"/>
    <xf numFmtId="49" fontId="2" fillId="3" borderId="9" xfId="0" applyNumberFormat="1" applyFont="1" applyFill="1" applyBorder="1" applyAlignment="1">
      <alignment horizontal="left"/>
    </xf>
    <xf numFmtId="164" fontId="3" fillId="3" borderId="2" xfId="0" applyNumberFormat="1" applyFont="1" applyFill="1" applyBorder="1"/>
    <xf numFmtId="164" fontId="3" fillId="3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3" borderId="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165" fontId="3" fillId="3" borderId="4" xfId="0" applyNumberFormat="1" applyFont="1" applyFill="1" applyBorder="1"/>
    <xf numFmtId="165" fontId="3" fillId="3" borderId="5" xfId="0" applyNumberFormat="1" applyFont="1" applyFill="1" applyBorder="1"/>
    <xf numFmtId="165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4" fillId="2" borderId="4" xfId="3" applyFont="1" applyFill="1" applyBorder="1" applyAlignment="1">
      <alignment horizontal="left" vertical="center" wrapText="1"/>
    </xf>
    <xf numFmtId="4" fontId="4" fillId="2" borderId="4" xfId="4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Border="1" applyAlignment="1"/>
    <xf numFmtId="0" fontId="3" fillId="0" borderId="5" xfId="0" applyFont="1" applyFill="1" applyBorder="1" applyAlignment="1">
      <alignment wrapText="1"/>
    </xf>
    <xf numFmtId="4" fontId="3" fillId="0" borderId="5" xfId="4" applyNumberFormat="1" applyFont="1" applyBorder="1" applyAlignment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49" fontId="5" fillId="3" borderId="5" xfId="0" applyNumberFormat="1" applyFont="1" applyFill="1" applyBorder="1" applyAlignment="1">
      <alignment horizontal="left"/>
    </xf>
    <xf numFmtId="164" fontId="3" fillId="3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wrapText="1"/>
    </xf>
    <xf numFmtId="4" fontId="3" fillId="0" borderId="16" xfId="4" applyNumberFormat="1" applyFont="1" applyFill="1" applyBorder="1" applyAlignment="1">
      <alignment wrapText="1"/>
    </xf>
    <xf numFmtId="4" fontId="3" fillId="0" borderId="4" xfId="4" applyNumberFormat="1" applyFont="1" applyFill="1" applyBorder="1" applyAlignment="1">
      <alignment wrapText="1"/>
    </xf>
    <xf numFmtId="49" fontId="3" fillId="0" borderId="7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" fontId="3" fillId="0" borderId="0" xfId="4" applyNumberFormat="1" applyFont="1" applyFill="1" applyBorder="1" applyAlignment="1">
      <alignment wrapText="1"/>
    </xf>
    <xf numFmtId="4" fontId="3" fillId="0" borderId="5" xfId="4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wrapText="1"/>
    </xf>
    <xf numFmtId="49" fontId="3" fillId="0" borderId="6" xfId="0" applyNumberFormat="1" applyFont="1" applyFill="1" applyBorder="1" applyAlignment="1">
      <alignment wrapText="1"/>
    </xf>
    <xf numFmtId="4" fontId="3" fillId="0" borderId="2" xfId="4" applyNumberFormat="1" applyFont="1" applyFill="1" applyBorder="1" applyAlignment="1">
      <alignment wrapText="1"/>
    </xf>
    <xf numFmtId="4" fontId="3" fillId="0" borderId="6" xfId="4" applyNumberFormat="1" applyFont="1" applyFill="1" applyBorder="1" applyAlignment="1">
      <alignment wrapText="1"/>
    </xf>
    <xf numFmtId="43" fontId="3" fillId="0" borderId="5" xfId="1" applyFont="1" applyFill="1" applyBorder="1" applyAlignment="1">
      <alignment wrapText="1"/>
    </xf>
    <xf numFmtId="49" fontId="2" fillId="2" borderId="4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/>
    <xf numFmtId="0" fontId="4" fillId="2" borderId="3" xfId="3" applyFont="1" applyFill="1" applyBorder="1" applyAlignment="1">
      <alignment horizontal="left" vertical="center" wrapText="1"/>
    </xf>
    <xf numFmtId="4" fontId="4" fillId="2" borderId="3" xfId="4" applyNumberFormat="1" applyFont="1" applyFill="1" applyBorder="1" applyAlignment="1">
      <alignment horizontal="center" vertical="center" wrapText="1"/>
    </xf>
    <xf numFmtId="10" fontId="3" fillId="3" borderId="5" xfId="2" applyNumberFormat="1" applyFont="1" applyFill="1" applyBorder="1"/>
    <xf numFmtId="0" fontId="4" fillId="2" borderId="4" xfId="3" applyFont="1" applyFill="1" applyBorder="1" applyAlignment="1">
      <alignment horizontal="center" vertical="center" wrapText="1"/>
    </xf>
    <xf numFmtId="164" fontId="3" fillId="3" borderId="17" xfId="0" applyNumberFormat="1" applyFont="1" applyFill="1" applyBorder="1"/>
    <xf numFmtId="49" fontId="5" fillId="3" borderId="7" xfId="0" applyNumberFormat="1" applyFont="1" applyFill="1" applyBorder="1" applyAlignment="1">
      <alignment horizontal="left"/>
    </xf>
    <xf numFmtId="43" fontId="2" fillId="2" borderId="12" xfId="1" applyFont="1" applyFill="1" applyBorder="1" applyAlignment="1">
      <alignment vertical="center"/>
    </xf>
    <xf numFmtId="43" fontId="2" fillId="2" borderId="13" xfId="1" applyFont="1" applyFill="1" applyBorder="1" applyAlignment="1">
      <alignment vertical="center"/>
    </xf>
    <xf numFmtId="0" fontId="4" fillId="2" borderId="3" xfId="3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vertical="center"/>
    </xf>
    <xf numFmtId="4" fontId="3" fillId="3" borderId="0" xfId="0" applyNumberFormat="1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3" fontId="3" fillId="0" borderId="3" xfId="1" applyFont="1" applyBorder="1"/>
    <xf numFmtId="43" fontId="12" fillId="0" borderId="3" xfId="1" applyFont="1" applyBorder="1" applyAlignment="1">
      <alignment horizontal="center" vertical="center"/>
    </xf>
    <xf numFmtId="43" fontId="12" fillId="3" borderId="0" xfId="1" applyFont="1" applyFill="1" applyAlignment="1">
      <alignment vertical="center"/>
    </xf>
    <xf numFmtId="43" fontId="3" fillId="3" borderId="0" xfId="1" applyFont="1" applyFill="1" applyBorder="1"/>
    <xf numFmtId="43" fontId="3" fillId="3" borderId="0" xfId="1" applyFont="1" applyFill="1"/>
    <xf numFmtId="43" fontId="12" fillId="3" borderId="0" xfId="1" applyFont="1" applyFill="1" applyAlignment="1">
      <alignment horizontal="center" vertical="center"/>
    </xf>
    <xf numFmtId="43" fontId="11" fillId="2" borderId="3" xfId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/>
    </xf>
    <xf numFmtId="0" fontId="3" fillId="0" borderId="3" xfId="0" applyFont="1" applyBorder="1"/>
    <xf numFmtId="43" fontId="11" fillId="0" borderId="3" xfId="1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" fontId="3" fillId="3" borderId="0" xfId="0" applyNumberFormat="1" applyFont="1" applyFill="1"/>
    <xf numFmtId="0" fontId="13" fillId="0" borderId="0" xfId="0" applyFont="1"/>
    <xf numFmtId="0" fontId="11" fillId="2" borderId="3" xfId="0" applyFont="1" applyFill="1" applyBorder="1" applyAlignment="1">
      <alignment vertical="center"/>
    </xf>
    <xf numFmtId="43" fontId="3" fillId="3" borderId="0" xfId="1" applyNumberFormat="1" applyFont="1" applyFill="1" applyBorder="1"/>
    <xf numFmtId="166" fontId="3" fillId="3" borderId="0" xfId="0" applyNumberFormat="1" applyFont="1" applyFill="1" applyBorder="1"/>
    <xf numFmtId="0" fontId="6" fillId="0" borderId="0" xfId="0" applyFont="1" applyBorder="1" applyAlignment="1">
      <alignment horizontal="center"/>
    </xf>
    <xf numFmtId="165" fontId="3" fillId="3" borderId="17" xfId="0" applyNumberFormat="1" applyFont="1" applyFill="1" applyBorder="1"/>
    <xf numFmtId="165" fontId="5" fillId="3" borderId="8" xfId="0" applyNumberFormat="1" applyFont="1" applyFill="1" applyBorder="1"/>
    <xf numFmtId="164" fontId="5" fillId="3" borderId="8" xfId="0" applyNumberFormat="1" applyFont="1" applyFill="1" applyBorder="1"/>
    <xf numFmtId="165" fontId="2" fillId="3" borderId="10" xfId="0" applyNumberFormat="1" applyFont="1" applyFill="1" applyBorder="1"/>
    <xf numFmtId="164" fontId="2" fillId="3" borderId="10" xfId="0" applyNumberFormat="1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3" fillId="3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Documents\AReyes\Edos%20financieros%202015\Estados%20Fros%20y%20Pptales%202015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B33" t="str">
            <v>Jesús María Contreras Esparza</v>
          </cell>
          <cell r="D33" t="str">
            <v>Daniel Rocha Gutíerrez</v>
          </cell>
        </row>
        <row r="34">
          <cell r="B34" t="str">
            <v>Rector</v>
          </cell>
          <cell r="D34" t="str">
            <v>Secretarío de Administración y Finanzas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3"/>
  <sheetViews>
    <sheetView showGridLines="0" tabSelected="1" workbookViewId="0">
      <selection activeCell="B19" sqref="B19"/>
    </sheetView>
  </sheetViews>
  <sheetFormatPr baseColWidth="10" defaultRowHeight="12.75" x14ac:dyDescent="0.2"/>
  <cols>
    <col min="1" max="1" width="55.140625" style="2" bestFit="1" customWidth="1"/>
    <col min="2" max="2" width="16.42578125" style="2" bestFit="1" customWidth="1"/>
    <col min="3" max="3" width="17.140625" style="2" customWidth="1"/>
    <col min="4" max="4" width="19.140625" style="2" customWidth="1"/>
    <col min="5" max="5" width="17.140625" style="2" customWidth="1"/>
    <col min="6" max="6" width="14.85546875" style="2" bestFit="1" customWidth="1"/>
    <col min="7" max="16384" width="11.42578125" style="2"/>
  </cols>
  <sheetData>
    <row r="1" spans="1:6" ht="4.5" customHeight="1" x14ac:dyDescent="0.2">
      <c r="A1" s="150"/>
      <c r="B1" s="151"/>
      <c r="C1" s="151"/>
      <c r="D1" s="151"/>
      <c r="E1" s="151"/>
      <c r="F1" s="1"/>
    </row>
    <row r="2" spans="1:6" x14ac:dyDescent="0.2">
      <c r="A2" s="150" t="s">
        <v>0</v>
      </c>
      <c r="B2" s="151"/>
      <c r="C2" s="151"/>
      <c r="D2" s="151"/>
      <c r="E2" s="151"/>
      <c r="F2" s="151"/>
    </row>
    <row r="3" spans="1:6" ht="24" customHeight="1" x14ac:dyDescent="0.2">
      <c r="A3" s="150" t="s">
        <v>418</v>
      </c>
      <c r="B3" s="151"/>
      <c r="C3" s="151"/>
      <c r="D3" s="151"/>
      <c r="E3" s="151"/>
      <c r="F3" s="151"/>
    </row>
    <row r="4" spans="1:6" x14ac:dyDescent="0.2">
      <c r="A4" s="3"/>
      <c r="B4" s="4"/>
      <c r="C4" s="5"/>
      <c r="D4" s="5"/>
      <c r="E4" s="5"/>
    </row>
    <row r="5" spans="1:6" x14ac:dyDescent="0.2">
      <c r="A5" s="6" t="s">
        <v>1</v>
      </c>
      <c r="B5" s="7" t="s">
        <v>2</v>
      </c>
      <c r="C5" s="8"/>
      <c r="D5" s="9"/>
      <c r="E5" s="10"/>
    </row>
    <row r="6" spans="1:6" x14ac:dyDescent="0.2">
      <c r="A6" s="6"/>
      <c r="B6" s="11"/>
      <c r="C6" s="12"/>
      <c r="D6" s="13"/>
      <c r="E6" s="14"/>
    </row>
    <row r="7" spans="1:6" x14ac:dyDescent="0.2">
      <c r="A7" s="6"/>
      <c r="B7" s="11"/>
      <c r="C7" s="12"/>
      <c r="D7" s="13"/>
      <c r="E7" s="14"/>
    </row>
    <row r="8" spans="1:6" x14ac:dyDescent="0.2">
      <c r="A8" s="127" t="s">
        <v>3</v>
      </c>
      <c r="B8" s="127"/>
      <c r="C8" s="127"/>
      <c r="D8" s="127"/>
      <c r="E8" s="127"/>
    </row>
    <row r="9" spans="1:6" x14ac:dyDescent="0.2">
      <c r="A9" s="15"/>
      <c r="B9" s="11"/>
      <c r="C9" s="12"/>
      <c r="D9" s="13"/>
      <c r="E9" s="14"/>
    </row>
    <row r="10" spans="1:6" x14ac:dyDescent="0.2">
      <c r="A10" s="16" t="s">
        <v>4</v>
      </c>
      <c r="B10" s="17"/>
      <c r="C10" s="5"/>
      <c r="D10" s="5"/>
      <c r="E10" s="5"/>
    </row>
    <row r="11" spans="1:6" x14ac:dyDescent="0.2">
      <c r="A11" s="18"/>
      <c r="B11" s="4"/>
      <c r="C11" s="5"/>
      <c r="D11" s="5"/>
      <c r="E11" s="5"/>
    </row>
    <row r="12" spans="1:6" x14ac:dyDescent="0.2">
      <c r="A12" s="19" t="s">
        <v>5</v>
      </c>
      <c r="B12" s="4"/>
      <c r="C12" s="5"/>
      <c r="D12" s="5"/>
      <c r="E12" s="5"/>
    </row>
    <row r="13" spans="1:6" x14ac:dyDescent="0.2">
      <c r="B13" s="4"/>
    </row>
    <row r="14" spans="1:6" x14ac:dyDescent="0.2">
      <c r="A14" s="20" t="s">
        <v>6</v>
      </c>
      <c r="B14" s="13"/>
      <c r="C14" s="13"/>
      <c r="D14" s="13"/>
    </row>
    <row r="15" spans="1:6" x14ac:dyDescent="0.2">
      <c r="A15" s="21"/>
      <c r="B15" s="13"/>
      <c r="C15" s="13"/>
      <c r="D15" s="13"/>
    </row>
    <row r="16" spans="1:6" ht="20.25" customHeight="1" x14ac:dyDescent="0.2">
      <c r="A16" s="22" t="s">
        <v>7</v>
      </c>
      <c r="B16" s="23" t="s">
        <v>8</v>
      </c>
      <c r="C16" s="23" t="s">
        <v>9</v>
      </c>
      <c r="D16" s="23" t="s">
        <v>10</v>
      </c>
    </row>
    <row r="17" spans="1:4" x14ac:dyDescent="0.2">
      <c r="A17" s="24"/>
      <c r="B17" s="25"/>
      <c r="C17" s="25">
        <v>0</v>
      </c>
      <c r="D17" s="25">
        <v>0</v>
      </c>
    </row>
    <row r="18" spans="1:4" x14ac:dyDescent="0.2">
      <c r="A18" s="26" t="s">
        <v>11</v>
      </c>
      <c r="B18" s="27">
        <v>20230208.309999999</v>
      </c>
      <c r="C18" s="27"/>
      <c r="D18" s="27"/>
    </row>
    <row r="19" spans="1:4" x14ac:dyDescent="0.2">
      <c r="A19" s="26" t="s">
        <v>12</v>
      </c>
      <c r="B19" s="27">
        <v>429286.88</v>
      </c>
      <c r="C19" s="27"/>
      <c r="D19" s="27"/>
    </row>
    <row r="20" spans="1:4" x14ac:dyDescent="0.2">
      <c r="A20" s="26" t="s">
        <v>13</v>
      </c>
      <c r="B20" s="27">
        <v>6758854.0800000001</v>
      </c>
      <c r="C20" s="27"/>
      <c r="D20" s="27"/>
    </row>
    <row r="21" spans="1:4" x14ac:dyDescent="0.2">
      <c r="A21" s="26" t="s">
        <v>14</v>
      </c>
      <c r="B21" s="27">
        <v>3442600.91</v>
      </c>
      <c r="C21" s="27"/>
      <c r="D21" s="27"/>
    </row>
    <row r="22" spans="1:4" x14ac:dyDescent="0.2">
      <c r="A22" s="26" t="s">
        <v>15</v>
      </c>
      <c r="B22" s="27">
        <v>6399890.6600000001</v>
      </c>
      <c r="C22" s="27"/>
      <c r="D22" s="27"/>
    </row>
    <row r="23" spans="1:4" x14ac:dyDescent="0.2">
      <c r="A23" s="26" t="s">
        <v>16</v>
      </c>
      <c r="B23" s="27">
        <v>3568204.07</v>
      </c>
      <c r="C23" s="27"/>
      <c r="D23" s="27"/>
    </row>
    <row r="24" spans="1:4" x14ac:dyDescent="0.2">
      <c r="A24" s="26" t="s">
        <v>17</v>
      </c>
      <c r="B24" s="27">
        <v>1376844.94</v>
      </c>
      <c r="C24" s="27"/>
      <c r="D24" s="27"/>
    </row>
    <row r="25" spans="1:4" x14ac:dyDescent="0.2">
      <c r="A25" s="26" t="s">
        <v>18</v>
      </c>
      <c r="B25" s="27">
        <v>17538733.969999999</v>
      </c>
      <c r="C25" s="27"/>
      <c r="D25" s="27"/>
    </row>
    <row r="26" spans="1:4" x14ac:dyDescent="0.2">
      <c r="A26" s="26" t="s">
        <v>19</v>
      </c>
      <c r="B26" s="27">
        <v>6097.86</v>
      </c>
      <c r="C26" s="27"/>
      <c r="D26" s="27"/>
    </row>
    <row r="27" spans="1:4" x14ac:dyDescent="0.2">
      <c r="A27" s="26" t="s">
        <v>20</v>
      </c>
      <c r="B27" s="27">
        <v>9973.82</v>
      </c>
      <c r="C27" s="27">
        <v>0</v>
      </c>
      <c r="D27" s="27">
        <v>0</v>
      </c>
    </row>
    <row r="28" spans="1:4" x14ac:dyDescent="0.2">
      <c r="A28" s="26"/>
      <c r="B28" s="27"/>
      <c r="C28" s="27">
        <v>0</v>
      </c>
      <c r="D28" s="27">
        <v>0</v>
      </c>
    </row>
    <row r="29" spans="1:4" x14ac:dyDescent="0.2">
      <c r="A29" s="26"/>
      <c r="B29" s="27"/>
      <c r="C29" s="27">
        <v>0</v>
      </c>
      <c r="D29" s="27">
        <v>0</v>
      </c>
    </row>
    <row r="30" spans="1:4" x14ac:dyDescent="0.2">
      <c r="A30" s="28"/>
      <c r="B30" s="29"/>
      <c r="C30" s="29">
        <v>0</v>
      </c>
      <c r="D30" s="29">
        <v>0</v>
      </c>
    </row>
    <row r="31" spans="1:4" x14ac:dyDescent="0.2">
      <c r="A31" s="21"/>
      <c r="B31" s="30">
        <f>SUM(B17:B30)</f>
        <v>59760695.499999993</v>
      </c>
      <c r="C31" s="23"/>
      <c r="D31" s="23">
        <f>SUM(D17:D30)</f>
        <v>0</v>
      </c>
    </row>
    <row r="32" spans="1:4" x14ac:dyDescent="0.2">
      <c r="A32" s="21"/>
      <c r="B32" s="13"/>
      <c r="C32" s="13"/>
      <c r="D32" s="13"/>
    </row>
    <row r="33" spans="1:5" x14ac:dyDescent="0.2">
      <c r="A33" s="21"/>
      <c r="B33" s="13"/>
      <c r="C33" s="13"/>
      <c r="D33" s="13"/>
    </row>
    <row r="34" spans="1:5" x14ac:dyDescent="0.2">
      <c r="A34" s="20" t="s">
        <v>21</v>
      </c>
      <c r="B34" s="31"/>
      <c r="C34" s="13"/>
      <c r="D34" s="13"/>
    </row>
    <row r="36" spans="1:5" ht="18.75" customHeight="1" x14ac:dyDescent="0.2">
      <c r="A36" s="22" t="s">
        <v>22</v>
      </c>
      <c r="B36" s="23" t="s">
        <v>8</v>
      </c>
      <c r="C36" s="23" t="s">
        <v>23</v>
      </c>
      <c r="D36" s="23" t="s">
        <v>24</v>
      </c>
    </row>
    <row r="37" spans="1:5" x14ac:dyDescent="0.2">
      <c r="A37" s="26"/>
      <c r="B37" s="27"/>
      <c r="C37" s="27"/>
      <c r="D37" s="27"/>
    </row>
    <row r="38" spans="1:5" x14ac:dyDescent="0.2">
      <c r="A38" s="26" t="s">
        <v>25</v>
      </c>
      <c r="B38" s="27">
        <v>1974069.41</v>
      </c>
      <c r="C38" s="27">
        <v>2483526.0099999998</v>
      </c>
      <c r="D38" s="27">
        <v>802750.61</v>
      </c>
    </row>
    <row r="39" spans="1:5" ht="14.25" customHeight="1" x14ac:dyDescent="0.2">
      <c r="A39" s="26"/>
      <c r="B39" s="27"/>
      <c r="C39" s="27"/>
      <c r="D39" s="27"/>
    </row>
    <row r="40" spans="1:5" ht="14.25" customHeight="1" x14ac:dyDescent="0.2">
      <c r="A40" s="26"/>
      <c r="B40" s="27"/>
      <c r="C40" s="27"/>
      <c r="D40" s="27"/>
    </row>
    <row r="41" spans="1:5" ht="14.25" customHeight="1" x14ac:dyDescent="0.2">
      <c r="A41" s="28"/>
      <c r="B41" s="29"/>
      <c r="C41" s="29"/>
      <c r="D41" s="29"/>
    </row>
    <row r="42" spans="1:5" ht="14.25" customHeight="1" x14ac:dyDescent="0.2">
      <c r="B42" s="30">
        <f>SUM(B37:B41)</f>
        <v>1974069.41</v>
      </c>
      <c r="C42" s="30">
        <f>SUM(C37:C41)</f>
        <v>2483526.0099999998</v>
      </c>
      <c r="D42" s="30">
        <f>SUM(D37:D41)</f>
        <v>802750.61</v>
      </c>
    </row>
    <row r="43" spans="1:5" ht="14.25" customHeight="1" x14ac:dyDescent="0.2">
      <c r="B43" s="32"/>
      <c r="C43" s="32"/>
      <c r="D43" s="32"/>
    </row>
    <row r="44" spans="1:5" ht="14.25" customHeight="1" x14ac:dyDescent="0.2"/>
    <row r="45" spans="1:5" ht="23.25" customHeight="1" x14ac:dyDescent="0.2">
      <c r="A45" s="22" t="s">
        <v>26</v>
      </c>
      <c r="B45" s="23" t="s">
        <v>8</v>
      </c>
      <c r="C45" s="23" t="s">
        <v>27</v>
      </c>
      <c r="D45" s="23" t="s">
        <v>28</v>
      </c>
      <c r="E45" s="23" t="s">
        <v>29</v>
      </c>
    </row>
    <row r="46" spans="1:5" ht="14.25" customHeight="1" x14ac:dyDescent="0.2">
      <c r="A46" s="26"/>
      <c r="B46" s="27"/>
      <c r="C46" s="27"/>
      <c r="D46" s="27"/>
      <c r="E46" s="27"/>
    </row>
    <row r="47" spans="1:5" ht="14.25" customHeight="1" x14ac:dyDescent="0.2">
      <c r="A47" s="26" t="s">
        <v>30</v>
      </c>
      <c r="B47" s="27"/>
      <c r="C47" s="27"/>
      <c r="D47" s="27"/>
      <c r="E47" s="27"/>
    </row>
    <row r="48" spans="1:5" ht="14.25" customHeight="1" x14ac:dyDescent="0.2">
      <c r="A48" s="26"/>
      <c r="B48" s="27"/>
      <c r="C48" s="27"/>
      <c r="D48" s="27"/>
      <c r="E48" s="27"/>
    </row>
    <row r="49" spans="1:5" ht="14.25" customHeight="1" x14ac:dyDescent="0.2">
      <c r="A49" s="28"/>
      <c r="B49" s="29"/>
      <c r="C49" s="29"/>
      <c r="D49" s="29"/>
      <c r="E49" s="29"/>
    </row>
    <row r="50" spans="1:5" ht="14.25" customHeight="1" x14ac:dyDescent="0.2">
      <c r="B50" s="23">
        <f>SUM(B45:B49)</f>
        <v>0</v>
      </c>
      <c r="C50" s="23">
        <f>SUM(C45:C49)</f>
        <v>0</v>
      </c>
      <c r="D50" s="23">
        <f>SUM(D45:D49)</f>
        <v>0</v>
      </c>
      <c r="E50" s="23">
        <f>SUM(E45:E49)</f>
        <v>0</v>
      </c>
    </row>
    <row r="51" spans="1:5" ht="14.25" customHeight="1" x14ac:dyDescent="0.2"/>
    <row r="52" spans="1:5" ht="14.25" customHeight="1" x14ac:dyDescent="0.2"/>
    <row r="53" spans="1:5" ht="14.25" customHeight="1" x14ac:dyDescent="0.2">
      <c r="A53" s="20" t="s">
        <v>31</v>
      </c>
    </row>
    <row r="54" spans="1:5" ht="14.25" customHeight="1" x14ac:dyDescent="0.2">
      <c r="A54" s="33"/>
    </row>
    <row r="55" spans="1:5" ht="24" customHeight="1" x14ac:dyDescent="0.2">
      <c r="A55" s="22" t="s">
        <v>32</v>
      </c>
      <c r="B55" s="23" t="s">
        <v>8</v>
      </c>
      <c r="C55" s="23" t="s">
        <v>33</v>
      </c>
    </row>
    <row r="56" spans="1:5" ht="14.25" customHeight="1" x14ac:dyDescent="0.2">
      <c r="A56" s="24"/>
      <c r="B56" s="25"/>
      <c r="C56" s="25">
        <v>0</v>
      </c>
    </row>
    <row r="57" spans="1:5" ht="14.25" customHeight="1" x14ac:dyDescent="0.2">
      <c r="A57" s="26" t="s">
        <v>34</v>
      </c>
      <c r="B57" s="27">
        <v>865.89</v>
      </c>
      <c r="C57" s="27" t="s">
        <v>35</v>
      </c>
    </row>
    <row r="58" spans="1:5" ht="14.25" customHeight="1" x14ac:dyDescent="0.2">
      <c r="A58" s="26" t="s">
        <v>36</v>
      </c>
      <c r="B58" s="27">
        <v>238922.23</v>
      </c>
      <c r="C58" s="27" t="s">
        <v>35</v>
      </c>
    </row>
    <row r="59" spans="1:5" ht="14.25" customHeight="1" x14ac:dyDescent="0.2">
      <c r="A59" s="26" t="s">
        <v>37</v>
      </c>
      <c r="B59" s="27">
        <v>126000</v>
      </c>
      <c r="C59" s="27" t="s">
        <v>35</v>
      </c>
    </row>
    <row r="60" spans="1:5" ht="14.25" customHeight="1" x14ac:dyDescent="0.2">
      <c r="A60" s="26" t="s">
        <v>38</v>
      </c>
      <c r="B60" s="27">
        <v>132575.46</v>
      </c>
      <c r="C60" s="27" t="s">
        <v>35</v>
      </c>
    </row>
    <row r="61" spans="1:5" ht="14.25" customHeight="1" x14ac:dyDescent="0.2">
      <c r="A61" s="26" t="s">
        <v>39</v>
      </c>
      <c r="B61" s="27">
        <v>1753.92</v>
      </c>
      <c r="C61" s="27" t="s">
        <v>35</v>
      </c>
    </row>
    <row r="62" spans="1:5" ht="14.25" customHeight="1" x14ac:dyDescent="0.2">
      <c r="A62" s="28"/>
      <c r="B62" s="29"/>
      <c r="C62" s="29">
        <v>0</v>
      </c>
    </row>
    <row r="63" spans="1:5" ht="14.25" customHeight="1" x14ac:dyDescent="0.2">
      <c r="A63" s="34"/>
      <c r="B63" s="30">
        <f>SUM(B55:B62)</f>
        <v>500117.49999999994</v>
      </c>
      <c r="C63" s="23"/>
    </row>
    <row r="64" spans="1:5" ht="14.25" customHeight="1" x14ac:dyDescent="0.2">
      <c r="A64" s="34"/>
      <c r="B64" s="35"/>
      <c r="C64" s="35"/>
    </row>
    <row r="65" spans="1:6" ht="14.25" customHeight="1" x14ac:dyDescent="0.2"/>
    <row r="66" spans="1:6" ht="14.25" customHeight="1" x14ac:dyDescent="0.2">
      <c r="A66" s="20" t="s">
        <v>40</v>
      </c>
    </row>
    <row r="67" spans="1:6" ht="14.25" customHeight="1" x14ac:dyDescent="0.2">
      <c r="A67" s="33"/>
    </row>
    <row r="68" spans="1:6" ht="27.75" customHeight="1" x14ac:dyDescent="0.2">
      <c r="A68" s="22" t="s">
        <v>41</v>
      </c>
      <c r="B68" s="23" t="s">
        <v>8</v>
      </c>
      <c r="C68" s="23" t="s">
        <v>9</v>
      </c>
      <c r="D68" s="23" t="s">
        <v>42</v>
      </c>
      <c r="E68" s="36" t="s">
        <v>43</v>
      </c>
      <c r="F68" s="23" t="s">
        <v>44</v>
      </c>
    </row>
    <row r="69" spans="1:6" ht="14.25" customHeight="1" x14ac:dyDescent="0.2">
      <c r="A69" s="37"/>
      <c r="B69" s="35"/>
      <c r="C69" s="35">
        <v>0</v>
      </c>
      <c r="D69" s="35">
        <v>0</v>
      </c>
      <c r="E69" s="35">
        <v>0</v>
      </c>
      <c r="F69" s="38">
        <v>0</v>
      </c>
    </row>
    <row r="70" spans="1:6" ht="14.25" customHeight="1" x14ac:dyDescent="0.2">
      <c r="A70" s="37" t="s">
        <v>30</v>
      </c>
      <c r="B70" s="35"/>
      <c r="C70" s="35">
        <v>0</v>
      </c>
      <c r="D70" s="35">
        <v>0</v>
      </c>
      <c r="E70" s="35">
        <v>0</v>
      </c>
      <c r="F70" s="38">
        <v>0</v>
      </c>
    </row>
    <row r="71" spans="1:6" ht="14.25" customHeight="1" x14ac:dyDescent="0.2">
      <c r="A71" s="37"/>
      <c r="B71" s="35"/>
      <c r="C71" s="35">
        <v>0</v>
      </c>
      <c r="D71" s="35">
        <v>0</v>
      </c>
      <c r="E71" s="35">
        <v>0</v>
      </c>
      <c r="F71" s="38">
        <v>0</v>
      </c>
    </row>
    <row r="72" spans="1:6" ht="14.25" customHeight="1" x14ac:dyDescent="0.2">
      <c r="A72" s="39"/>
      <c r="B72" s="40"/>
      <c r="C72" s="40">
        <v>0</v>
      </c>
      <c r="D72" s="40">
        <v>0</v>
      </c>
      <c r="E72" s="40">
        <v>0</v>
      </c>
      <c r="F72" s="41">
        <v>0</v>
      </c>
    </row>
    <row r="73" spans="1:6" ht="15" customHeight="1" x14ac:dyDescent="0.2">
      <c r="A73" s="34"/>
      <c r="B73" s="23">
        <f>SUM(B68:B72)</f>
        <v>0</v>
      </c>
      <c r="C73" s="42">
        <v>0</v>
      </c>
      <c r="D73" s="43">
        <v>0</v>
      </c>
      <c r="E73" s="43">
        <v>0</v>
      </c>
      <c r="F73" s="44">
        <v>0</v>
      </c>
    </row>
    <row r="74" spans="1:6" x14ac:dyDescent="0.2">
      <c r="A74" s="34"/>
      <c r="B74" s="45"/>
      <c r="C74" s="45"/>
      <c r="D74" s="45"/>
      <c r="E74" s="45"/>
      <c r="F74" s="45"/>
    </row>
    <row r="75" spans="1:6" x14ac:dyDescent="0.2">
      <c r="A75" s="34"/>
      <c r="B75" s="45"/>
      <c r="C75" s="45"/>
      <c r="D75" s="45"/>
      <c r="E75" s="45"/>
      <c r="F75" s="45"/>
    </row>
    <row r="76" spans="1:6" x14ac:dyDescent="0.2">
      <c r="A76" s="34"/>
      <c r="B76" s="45"/>
      <c r="C76" s="45"/>
      <c r="D76" s="45"/>
      <c r="E76" s="45"/>
      <c r="F76" s="45"/>
    </row>
    <row r="77" spans="1:6" ht="26.25" customHeight="1" x14ac:dyDescent="0.2">
      <c r="A77" s="22" t="s">
        <v>45</v>
      </c>
      <c r="B77" s="23" t="s">
        <v>8</v>
      </c>
      <c r="C77" s="23" t="s">
        <v>9</v>
      </c>
      <c r="D77" s="23" t="s">
        <v>46</v>
      </c>
      <c r="E77" s="45"/>
      <c r="F77" s="45"/>
    </row>
    <row r="78" spans="1:6" x14ac:dyDescent="0.2">
      <c r="A78" s="26" t="s">
        <v>30</v>
      </c>
      <c r="B78" s="27"/>
      <c r="C78" s="27">
        <v>0</v>
      </c>
      <c r="D78" s="27">
        <v>0</v>
      </c>
      <c r="E78" s="45"/>
      <c r="F78" s="45"/>
    </row>
    <row r="79" spans="1:6" x14ac:dyDescent="0.2">
      <c r="A79" s="26"/>
      <c r="B79" s="27"/>
      <c r="C79" s="27">
        <v>0</v>
      </c>
      <c r="D79" s="27">
        <v>0</v>
      </c>
      <c r="E79" s="45"/>
      <c r="F79" s="45"/>
    </row>
    <row r="80" spans="1:6" ht="16.5" customHeight="1" x14ac:dyDescent="0.2">
      <c r="A80" s="46"/>
      <c r="B80" s="23">
        <f>SUM(B78:B79)</f>
        <v>0</v>
      </c>
      <c r="C80" s="152"/>
      <c r="D80" s="153"/>
      <c r="E80" s="45"/>
      <c r="F80" s="45"/>
    </row>
    <row r="81" spans="1:6" x14ac:dyDescent="0.2">
      <c r="A81" s="34"/>
      <c r="B81" s="45"/>
      <c r="C81" s="45"/>
      <c r="D81" s="45"/>
      <c r="E81" s="45"/>
      <c r="F81" s="45"/>
    </row>
    <row r="82" spans="1:6" x14ac:dyDescent="0.2">
      <c r="A82" s="34"/>
      <c r="B82" s="45"/>
      <c r="C82" s="45"/>
      <c r="D82" s="45"/>
      <c r="E82" s="45"/>
      <c r="F82" s="45"/>
    </row>
    <row r="83" spans="1:6" x14ac:dyDescent="0.2">
      <c r="A83" s="33"/>
    </row>
    <row r="84" spans="1:6" x14ac:dyDescent="0.2">
      <c r="A84" s="20" t="s">
        <v>47</v>
      </c>
    </row>
    <row r="86" spans="1:6" x14ac:dyDescent="0.2">
      <c r="A86" s="33"/>
    </row>
    <row r="87" spans="1:6" ht="24" customHeight="1" x14ac:dyDescent="0.2">
      <c r="A87" s="22" t="s">
        <v>48</v>
      </c>
      <c r="B87" s="23" t="s">
        <v>49</v>
      </c>
      <c r="C87" s="23" t="s">
        <v>50</v>
      </c>
      <c r="D87" s="23" t="s">
        <v>51</v>
      </c>
      <c r="E87" s="23" t="s">
        <v>52</v>
      </c>
    </row>
    <row r="88" spans="1:6" x14ac:dyDescent="0.2">
      <c r="A88" s="24"/>
      <c r="B88" s="47"/>
      <c r="C88" s="25"/>
      <c r="D88" s="25"/>
      <c r="E88" s="25">
        <v>0</v>
      </c>
    </row>
    <row r="89" spans="1:6" x14ac:dyDescent="0.2">
      <c r="A89" s="26" t="s">
        <v>53</v>
      </c>
      <c r="B89" s="48">
        <v>22333764.199999999</v>
      </c>
      <c r="C89" s="27">
        <v>22333764.199999999</v>
      </c>
      <c r="D89" s="27" t="s">
        <v>54</v>
      </c>
      <c r="E89" s="27">
        <v>0</v>
      </c>
    </row>
    <row r="90" spans="1:6" x14ac:dyDescent="0.2">
      <c r="A90" s="26" t="s">
        <v>55</v>
      </c>
      <c r="B90" s="48">
        <v>157256799.63999999</v>
      </c>
      <c r="C90" s="27">
        <v>157256799.63999999</v>
      </c>
      <c r="D90" s="27" t="s">
        <v>54</v>
      </c>
      <c r="E90" s="27">
        <v>0</v>
      </c>
    </row>
    <row r="91" spans="1:6" x14ac:dyDescent="0.2">
      <c r="A91" s="26" t="s">
        <v>56</v>
      </c>
      <c r="B91" s="48">
        <v>5027372.62</v>
      </c>
      <c r="C91" s="27">
        <v>5027372.62</v>
      </c>
      <c r="D91" s="27" t="s">
        <v>54</v>
      </c>
      <c r="E91" s="27">
        <v>0</v>
      </c>
    </row>
    <row r="92" spans="1:6" x14ac:dyDescent="0.2">
      <c r="A92" s="26" t="s">
        <v>57</v>
      </c>
      <c r="B92" s="48">
        <v>24478967.800000001</v>
      </c>
      <c r="C92" s="27">
        <v>28028919.09</v>
      </c>
      <c r="D92" s="27">
        <v>3549951.29</v>
      </c>
      <c r="E92" s="27">
        <v>0</v>
      </c>
    </row>
    <row r="93" spans="1:6" x14ac:dyDescent="0.2">
      <c r="A93" s="26" t="s">
        <v>58</v>
      </c>
      <c r="B93" s="48">
        <v>15332358.550000001</v>
      </c>
      <c r="C93" s="27">
        <v>15332358.550000001</v>
      </c>
      <c r="D93" s="27" t="s">
        <v>54</v>
      </c>
      <c r="E93" s="27">
        <v>0</v>
      </c>
    </row>
    <row r="94" spans="1:6" x14ac:dyDescent="0.2">
      <c r="A94" s="26" t="s">
        <v>59</v>
      </c>
      <c r="B94" s="48">
        <v>2402182.86</v>
      </c>
      <c r="C94" s="27">
        <v>2402182.86</v>
      </c>
      <c r="D94" s="27" t="s">
        <v>54</v>
      </c>
      <c r="E94" s="27">
        <v>0</v>
      </c>
    </row>
    <row r="95" spans="1:6" x14ac:dyDescent="0.2">
      <c r="A95" s="26" t="s">
        <v>60</v>
      </c>
      <c r="B95" s="48">
        <v>5976482.0099999998</v>
      </c>
      <c r="C95" s="27">
        <v>6152394.3700000001</v>
      </c>
      <c r="D95" s="27">
        <v>175912.36</v>
      </c>
      <c r="E95" s="27">
        <v>0</v>
      </c>
    </row>
    <row r="96" spans="1:6" x14ac:dyDescent="0.2">
      <c r="A96" s="26" t="s">
        <v>61</v>
      </c>
      <c r="B96" s="48">
        <v>14827270.279999999</v>
      </c>
      <c r="C96" s="27">
        <v>14827270.279999999</v>
      </c>
      <c r="D96" s="27" t="s">
        <v>54</v>
      </c>
      <c r="E96" s="27">
        <v>0</v>
      </c>
    </row>
    <row r="97" spans="1:5" x14ac:dyDescent="0.2">
      <c r="A97" s="26" t="s">
        <v>62</v>
      </c>
      <c r="B97" s="48">
        <v>371443.87</v>
      </c>
      <c r="C97" s="27">
        <v>384490.27</v>
      </c>
      <c r="D97" s="27">
        <v>13046.4</v>
      </c>
      <c r="E97" s="27">
        <v>0</v>
      </c>
    </row>
    <row r="98" spans="1:5" x14ac:dyDescent="0.2">
      <c r="A98" s="26" t="s">
        <v>63</v>
      </c>
      <c r="B98" s="48">
        <v>29443420.739999998</v>
      </c>
      <c r="C98" s="27">
        <v>32401752.800000001</v>
      </c>
      <c r="D98" s="27">
        <v>2958332.06</v>
      </c>
      <c r="E98" s="27">
        <v>0</v>
      </c>
    </row>
    <row r="99" spans="1:5" x14ac:dyDescent="0.2">
      <c r="A99" s="26" t="s">
        <v>64</v>
      </c>
      <c r="B99" s="48">
        <v>43314695.369999997</v>
      </c>
      <c r="C99" s="27">
        <v>43314695.369999997</v>
      </c>
      <c r="D99" s="27" t="s">
        <v>54</v>
      </c>
      <c r="E99" s="27">
        <v>0</v>
      </c>
    </row>
    <row r="100" spans="1:5" x14ac:dyDescent="0.2">
      <c r="A100" s="26" t="s">
        <v>65</v>
      </c>
      <c r="B100" s="48">
        <v>2316017.69</v>
      </c>
      <c r="C100" s="27">
        <v>2319617.69</v>
      </c>
      <c r="D100" s="27">
        <v>3600</v>
      </c>
      <c r="E100" s="27">
        <v>0</v>
      </c>
    </row>
    <row r="101" spans="1:5" x14ac:dyDescent="0.2">
      <c r="A101" s="26" t="s">
        <v>66</v>
      </c>
      <c r="B101" s="48">
        <v>6170323.4699999997</v>
      </c>
      <c r="C101" s="27">
        <v>6170323.4699999997</v>
      </c>
      <c r="D101" s="27" t="s">
        <v>54</v>
      </c>
      <c r="E101" s="27">
        <v>0</v>
      </c>
    </row>
    <row r="102" spans="1:5" x14ac:dyDescent="0.2">
      <c r="A102" s="26" t="s">
        <v>67</v>
      </c>
      <c r="B102" s="48">
        <v>1989989.02</v>
      </c>
      <c r="C102" s="27">
        <v>2090828.32</v>
      </c>
      <c r="D102" s="27">
        <v>100839.3</v>
      </c>
      <c r="E102" s="27">
        <v>0</v>
      </c>
    </row>
    <row r="103" spans="1:5" x14ac:dyDescent="0.2">
      <c r="A103" s="26" t="s">
        <v>68</v>
      </c>
      <c r="B103" s="48">
        <v>1004890.75</v>
      </c>
      <c r="C103" s="27">
        <v>1011638.05</v>
      </c>
      <c r="D103" s="27">
        <v>6747.3</v>
      </c>
      <c r="E103" s="27">
        <v>0</v>
      </c>
    </row>
    <row r="104" spans="1:5" x14ac:dyDescent="0.2">
      <c r="A104" s="26" t="s">
        <v>69</v>
      </c>
      <c r="B104" s="48">
        <v>144911.59</v>
      </c>
      <c r="C104" s="27">
        <v>144911.59</v>
      </c>
      <c r="D104" s="27" t="s">
        <v>54</v>
      </c>
      <c r="E104" s="27">
        <v>0</v>
      </c>
    </row>
    <row r="105" spans="1:5" x14ac:dyDescent="0.2">
      <c r="A105" s="26" t="s">
        <v>70</v>
      </c>
      <c r="B105" s="48">
        <v>20688560.219999999</v>
      </c>
      <c r="C105" s="27">
        <v>20688560.219999999</v>
      </c>
      <c r="D105" s="27" t="s">
        <v>54</v>
      </c>
      <c r="E105" s="27">
        <v>0</v>
      </c>
    </row>
    <row r="106" spans="1:5" x14ac:dyDescent="0.2">
      <c r="A106" s="26" t="s">
        <v>71</v>
      </c>
      <c r="B106" s="48">
        <v>758057.1</v>
      </c>
      <c r="C106" s="27">
        <v>758057.1</v>
      </c>
      <c r="D106" s="27" t="s">
        <v>54</v>
      </c>
      <c r="E106" s="27">
        <v>0</v>
      </c>
    </row>
    <row r="107" spans="1:5" x14ac:dyDescent="0.2">
      <c r="A107" s="26" t="s">
        <v>72</v>
      </c>
      <c r="B107" s="48">
        <v>7875144.4800000004</v>
      </c>
      <c r="C107" s="27">
        <v>7875144.4800000004</v>
      </c>
      <c r="D107" s="27" t="s">
        <v>54</v>
      </c>
      <c r="E107" s="27">
        <v>0</v>
      </c>
    </row>
    <row r="108" spans="1:5" x14ac:dyDescent="0.2">
      <c r="A108" s="26" t="s">
        <v>73</v>
      </c>
      <c r="B108" s="48">
        <v>1038405.12</v>
      </c>
      <c r="C108" s="27">
        <v>1677554.34</v>
      </c>
      <c r="D108" s="27">
        <v>639149.22</v>
      </c>
      <c r="E108" s="27">
        <v>0</v>
      </c>
    </row>
    <row r="109" spans="1:5" x14ac:dyDescent="0.2">
      <c r="A109" s="26" t="s">
        <v>74</v>
      </c>
      <c r="B109" s="48">
        <v>31660.36</v>
      </c>
      <c r="C109" s="27">
        <v>31660.36</v>
      </c>
      <c r="D109" s="27" t="s">
        <v>54</v>
      </c>
      <c r="E109" s="27">
        <v>0</v>
      </c>
    </row>
    <row r="110" spans="1:5" x14ac:dyDescent="0.2">
      <c r="A110" s="26" t="s">
        <v>75</v>
      </c>
      <c r="B110" s="48">
        <v>1342918</v>
      </c>
      <c r="C110" s="27">
        <v>1912821</v>
      </c>
      <c r="D110" s="27">
        <v>569903</v>
      </c>
      <c r="E110" s="27">
        <v>0</v>
      </c>
    </row>
    <row r="111" spans="1:5" x14ac:dyDescent="0.2">
      <c r="A111" s="26" t="s">
        <v>76</v>
      </c>
      <c r="B111" s="48">
        <v>7827551.7599999998</v>
      </c>
      <c r="C111" s="27">
        <v>7827551.7599999998</v>
      </c>
      <c r="D111" s="27" t="s">
        <v>54</v>
      </c>
      <c r="E111" s="27">
        <v>0</v>
      </c>
    </row>
    <row r="112" spans="1:5" x14ac:dyDescent="0.2">
      <c r="A112" s="26" t="s">
        <v>77</v>
      </c>
      <c r="B112" s="48">
        <v>25970.400000000001</v>
      </c>
      <c r="C112" s="27">
        <v>25970.400000000001</v>
      </c>
      <c r="D112" s="27" t="s">
        <v>54</v>
      </c>
      <c r="E112" s="27">
        <v>0</v>
      </c>
    </row>
    <row r="113" spans="1:5" x14ac:dyDescent="0.2">
      <c r="A113" s="26" t="s">
        <v>78</v>
      </c>
      <c r="B113" s="48">
        <v>322102</v>
      </c>
      <c r="C113" s="27">
        <v>322102</v>
      </c>
      <c r="D113" s="27" t="s">
        <v>54</v>
      </c>
      <c r="E113" s="27">
        <v>0</v>
      </c>
    </row>
    <row r="114" spans="1:5" x14ac:dyDescent="0.2">
      <c r="A114" s="26" t="s">
        <v>79</v>
      </c>
      <c r="B114" s="48">
        <v>11646.64</v>
      </c>
      <c r="C114" s="27">
        <v>11646.64</v>
      </c>
      <c r="D114" s="27" t="s">
        <v>54</v>
      </c>
      <c r="E114" s="27">
        <v>0</v>
      </c>
    </row>
    <row r="115" spans="1:5" x14ac:dyDescent="0.2">
      <c r="A115" s="26" t="s">
        <v>80</v>
      </c>
      <c r="B115" s="48">
        <v>1106187.17</v>
      </c>
      <c r="C115" s="27">
        <v>1106187.17</v>
      </c>
      <c r="D115" s="27" t="s">
        <v>54</v>
      </c>
      <c r="E115" s="27">
        <v>0</v>
      </c>
    </row>
    <row r="116" spans="1:5" x14ac:dyDescent="0.2">
      <c r="A116" s="26" t="s">
        <v>81</v>
      </c>
      <c r="B116" s="48">
        <v>14215684.789999999</v>
      </c>
      <c r="C116" s="27">
        <v>14215684.789999999</v>
      </c>
      <c r="D116" s="27" t="s">
        <v>54</v>
      </c>
      <c r="E116" s="27">
        <v>0</v>
      </c>
    </row>
    <row r="117" spans="1:5" x14ac:dyDescent="0.2">
      <c r="A117" s="26" t="s">
        <v>82</v>
      </c>
      <c r="B117" s="48">
        <v>323582.59999999998</v>
      </c>
      <c r="C117" s="27">
        <v>323582.59999999998</v>
      </c>
      <c r="D117" s="27" t="s">
        <v>54</v>
      </c>
      <c r="E117" s="27">
        <v>0</v>
      </c>
    </row>
    <row r="118" spans="1:5" x14ac:dyDescent="0.2">
      <c r="A118" s="26" t="s">
        <v>83</v>
      </c>
      <c r="B118" s="48">
        <v>1320262.76</v>
      </c>
      <c r="C118" s="27">
        <v>1320262.76</v>
      </c>
      <c r="D118" s="27" t="s">
        <v>54</v>
      </c>
      <c r="E118" s="27">
        <v>0</v>
      </c>
    </row>
    <row r="119" spans="1:5" x14ac:dyDescent="0.2">
      <c r="A119" s="26" t="s">
        <v>84</v>
      </c>
      <c r="B119" s="48">
        <v>1543050.47</v>
      </c>
      <c r="C119" s="27">
        <v>1557774.47</v>
      </c>
      <c r="D119" s="27">
        <v>14724</v>
      </c>
      <c r="E119" s="27">
        <v>0</v>
      </c>
    </row>
    <row r="120" spans="1:5" x14ac:dyDescent="0.2">
      <c r="A120" s="26" t="s">
        <v>85</v>
      </c>
      <c r="B120" s="48">
        <v>2873496.82</v>
      </c>
      <c r="C120" s="27">
        <v>2873496.82</v>
      </c>
      <c r="D120" s="27" t="s">
        <v>54</v>
      </c>
      <c r="E120" s="27">
        <v>0</v>
      </c>
    </row>
    <row r="121" spans="1:5" x14ac:dyDescent="0.2">
      <c r="A121" s="26" t="s">
        <v>86</v>
      </c>
      <c r="B121" s="48">
        <v>1529349.85</v>
      </c>
      <c r="C121" s="27">
        <v>1649748.52</v>
      </c>
      <c r="D121" s="27">
        <v>120398.67</v>
      </c>
      <c r="E121" s="27">
        <v>0</v>
      </c>
    </row>
    <row r="122" spans="1:5" x14ac:dyDescent="0.2">
      <c r="A122" s="26" t="s">
        <v>87</v>
      </c>
      <c r="B122" s="48">
        <v>3073201.39</v>
      </c>
      <c r="C122" s="27">
        <v>3073201.39</v>
      </c>
      <c r="D122" s="27" t="s">
        <v>54</v>
      </c>
      <c r="E122" s="27">
        <v>0</v>
      </c>
    </row>
    <row r="123" spans="1:5" x14ac:dyDescent="0.2">
      <c r="A123" s="26" t="s">
        <v>88</v>
      </c>
      <c r="B123" s="48">
        <v>8561.91</v>
      </c>
      <c r="C123" s="27">
        <v>23882.91</v>
      </c>
      <c r="D123" s="27">
        <v>15321</v>
      </c>
      <c r="E123" s="27">
        <v>0</v>
      </c>
    </row>
    <row r="124" spans="1:5" x14ac:dyDescent="0.2">
      <c r="A124" s="26" t="s">
        <v>89</v>
      </c>
      <c r="B124" s="48">
        <v>3085694.73</v>
      </c>
      <c r="C124" s="27">
        <v>3085694.73</v>
      </c>
      <c r="D124" s="27" t="s">
        <v>54</v>
      </c>
      <c r="E124" s="27">
        <v>0</v>
      </c>
    </row>
    <row r="125" spans="1:5" x14ac:dyDescent="0.2">
      <c r="A125" s="26" t="s">
        <v>90</v>
      </c>
      <c r="B125" s="48">
        <v>5758086.1399999997</v>
      </c>
      <c r="C125" s="27">
        <v>5758086.1399999997</v>
      </c>
      <c r="D125" s="27" t="s">
        <v>54</v>
      </c>
      <c r="E125" s="27">
        <v>0</v>
      </c>
    </row>
    <row r="126" spans="1:5" x14ac:dyDescent="0.2">
      <c r="A126" s="26" t="s">
        <v>91</v>
      </c>
      <c r="B126" s="48">
        <v>5709950.2400000002</v>
      </c>
      <c r="C126" s="27">
        <v>5709950.2400000002</v>
      </c>
      <c r="D126" s="27" t="s">
        <v>54</v>
      </c>
      <c r="E126" s="27">
        <v>0</v>
      </c>
    </row>
    <row r="127" spans="1:5" x14ac:dyDescent="0.2">
      <c r="A127" s="26" t="s">
        <v>92</v>
      </c>
      <c r="B127" s="48">
        <v>0.01</v>
      </c>
      <c r="C127" s="27">
        <v>0.01</v>
      </c>
      <c r="D127" s="27" t="s">
        <v>54</v>
      </c>
      <c r="E127" s="27">
        <v>0</v>
      </c>
    </row>
    <row r="128" spans="1:5" x14ac:dyDescent="0.2">
      <c r="A128" s="26" t="s">
        <v>93</v>
      </c>
      <c r="B128" s="48">
        <v>685000</v>
      </c>
      <c r="C128" s="27">
        <v>685000</v>
      </c>
      <c r="D128" s="27" t="s">
        <v>54</v>
      </c>
      <c r="E128" s="27">
        <v>0</v>
      </c>
    </row>
    <row r="129" spans="1:5" x14ac:dyDescent="0.2">
      <c r="A129" s="26" t="s">
        <v>94</v>
      </c>
      <c r="B129" s="48">
        <v>1452105.44</v>
      </c>
      <c r="C129" s="27">
        <v>1452105.44</v>
      </c>
      <c r="D129" s="27" t="s">
        <v>54</v>
      </c>
      <c r="E129" s="27">
        <v>0</v>
      </c>
    </row>
    <row r="130" spans="1:5" x14ac:dyDescent="0.2">
      <c r="A130" s="26" t="s">
        <v>95</v>
      </c>
      <c r="B130" s="48">
        <v>-53213467.850000001</v>
      </c>
      <c r="C130" s="27">
        <v>-53213467.850000001</v>
      </c>
      <c r="D130" s="27" t="s">
        <v>54</v>
      </c>
      <c r="E130" s="27">
        <v>0</v>
      </c>
    </row>
    <row r="131" spans="1:5" x14ac:dyDescent="0.2">
      <c r="A131" s="26" t="s">
        <v>96</v>
      </c>
      <c r="B131" s="48">
        <v>-9217.85</v>
      </c>
      <c r="C131" s="27">
        <v>-9217.85</v>
      </c>
      <c r="D131" s="27" t="s">
        <v>54</v>
      </c>
      <c r="E131" s="27">
        <v>0</v>
      </c>
    </row>
    <row r="132" spans="1:5" x14ac:dyDescent="0.2">
      <c r="A132" s="26" t="s">
        <v>97</v>
      </c>
      <c r="B132" s="48">
        <v>-11727271.82</v>
      </c>
      <c r="C132" s="27">
        <v>-11727271.82</v>
      </c>
      <c r="D132" s="27" t="s">
        <v>54</v>
      </c>
      <c r="E132" s="27">
        <v>0</v>
      </c>
    </row>
    <row r="133" spans="1:5" x14ac:dyDescent="0.2">
      <c r="A133" s="26" t="s">
        <v>98</v>
      </c>
      <c r="B133" s="48">
        <v>-44263.44</v>
      </c>
      <c r="C133" s="27">
        <v>-44263.44</v>
      </c>
      <c r="D133" s="27" t="s">
        <v>54</v>
      </c>
      <c r="E133" s="27">
        <v>0</v>
      </c>
    </row>
    <row r="134" spans="1:5" x14ac:dyDescent="0.2">
      <c r="A134" s="26" t="s">
        <v>99</v>
      </c>
      <c r="B134" s="48">
        <v>-1142953.8</v>
      </c>
      <c r="C134" s="27">
        <v>-1142953.8</v>
      </c>
      <c r="D134" s="27" t="s">
        <v>54</v>
      </c>
      <c r="E134" s="27">
        <v>0</v>
      </c>
    </row>
    <row r="135" spans="1:5" x14ac:dyDescent="0.2">
      <c r="A135" s="26" t="s">
        <v>100</v>
      </c>
      <c r="B135" s="48">
        <v>-64025263.920000002</v>
      </c>
      <c r="C135" s="27">
        <v>-64025263.920000002</v>
      </c>
      <c r="D135" s="27" t="s">
        <v>54</v>
      </c>
      <c r="E135" s="27">
        <v>0</v>
      </c>
    </row>
    <row r="136" spans="1:5" x14ac:dyDescent="0.2">
      <c r="A136" s="26" t="s">
        <v>101</v>
      </c>
      <c r="B136" s="48">
        <v>-4015410.43</v>
      </c>
      <c r="C136" s="27">
        <v>-4015410.43</v>
      </c>
      <c r="D136" s="27" t="s">
        <v>54</v>
      </c>
      <c r="E136" s="27">
        <v>0</v>
      </c>
    </row>
    <row r="137" spans="1:5" x14ac:dyDescent="0.2">
      <c r="A137" s="26" t="s">
        <v>102</v>
      </c>
      <c r="B137" s="48">
        <v>-492336.28</v>
      </c>
      <c r="C137" s="27">
        <v>-492336.28</v>
      </c>
      <c r="D137" s="27" t="s">
        <v>54</v>
      </c>
      <c r="E137" s="27">
        <v>0</v>
      </c>
    </row>
    <row r="138" spans="1:5" x14ac:dyDescent="0.2">
      <c r="A138" s="26" t="s">
        <v>103</v>
      </c>
      <c r="B138" s="48">
        <v>-214243.96</v>
      </c>
      <c r="C138" s="27">
        <v>-214243.96</v>
      </c>
      <c r="D138" s="27" t="s">
        <v>54</v>
      </c>
      <c r="E138" s="27">
        <v>0</v>
      </c>
    </row>
    <row r="139" spans="1:5" x14ac:dyDescent="0.2">
      <c r="A139" s="26" t="s">
        <v>104</v>
      </c>
      <c r="B139" s="48">
        <v>-8932117.1899999995</v>
      </c>
      <c r="C139" s="27">
        <v>-8932117.1899999995</v>
      </c>
      <c r="D139" s="27" t="s">
        <v>54</v>
      </c>
      <c r="E139" s="27">
        <v>0</v>
      </c>
    </row>
    <row r="140" spans="1:5" x14ac:dyDescent="0.2">
      <c r="A140" s="26" t="s">
        <v>105</v>
      </c>
      <c r="B140" s="48">
        <v>-7942772.4800000004</v>
      </c>
      <c r="C140" s="27">
        <v>-7942772.4800000004</v>
      </c>
      <c r="D140" s="27" t="s">
        <v>54</v>
      </c>
      <c r="E140" s="27">
        <v>0</v>
      </c>
    </row>
    <row r="141" spans="1:5" x14ac:dyDescent="0.2">
      <c r="A141" s="26" t="s">
        <v>106</v>
      </c>
      <c r="B141" s="48">
        <v>-327149</v>
      </c>
      <c r="C141" s="27">
        <v>-327149</v>
      </c>
      <c r="D141" s="27" t="s">
        <v>54</v>
      </c>
      <c r="E141" s="27">
        <v>0</v>
      </c>
    </row>
    <row r="142" spans="1:5" x14ac:dyDescent="0.2">
      <c r="A142" s="26" t="s">
        <v>107</v>
      </c>
      <c r="B142" s="48">
        <v>-9168608.0399999991</v>
      </c>
      <c r="C142" s="27">
        <v>-9168608.0399999991</v>
      </c>
      <c r="D142" s="27" t="s">
        <v>54</v>
      </c>
      <c r="E142" s="27">
        <v>0</v>
      </c>
    </row>
    <row r="143" spans="1:5" x14ac:dyDescent="0.2">
      <c r="A143" s="26" t="s">
        <v>108</v>
      </c>
      <c r="B143" s="48">
        <v>-208443.12</v>
      </c>
      <c r="C143" s="27">
        <v>-208443.12</v>
      </c>
      <c r="D143" s="27" t="s">
        <v>54</v>
      </c>
      <c r="E143" s="27">
        <v>0</v>
      </c>
    </row>
    <row r="144" spans="1:5" x14ac:dyDescent="0.2">
      <c r="A144" s="26" t="s">
        <v>109</v>
      </c>
      <c r="B144" s="48">
        <v>-271730.68</v>
      </c>
      <c r="C144" s="27">
        <v>-271730.68</v>
      </c>
      <c r="D144" s="27" t="s">
        <v>54</v>
      </c>
      <c r="E144" s="27">
        <v>0</v>
      </c>
    </row>
    <row r="145" spans="1:5" x14ac:dyDescent="0.2">
      <c r="A145" s="26" t="s">
        <v>110</v>
      </c>
      <c r="B145" s="48">
        <v>-8007.07</v>
      </c>
      <c r="C145" s="27">
        <v>-8007.07</v>
      </c>
      <c r="D145" s="27" t="s">
        <v>54</v>
      </c>
      <c r="E145" s="27">
        <v>0</v>
      </c>
    </row>
    <row r="146" spans="1:5" x14ac:dyDescent="0.2">
      <c r="A146" s="26" t="s">
        <v>111</v>
      </c>
      <c r="B146" s="48">
        <v>-18285046.329999998</v>
      </c>
      <c r="C146" s="27">
        <v>-18285046.329999998</v>
      </c>
      <c r="D146" s="27" t="s">
        <v>54</v>
      </c>
      <c r="E146" s="27">
        <v>0</v>
      </c>
    </row>
    <row r="147" spans="1:5" x14ac:dyDescent="0.2">
      <c r="A147" s="26" t="s">
        <v>112</v>
      </c>
      <c r="B147" s="48">
        <v>-287264.74</v>
      </c>
      <c r="C147" s="27">
        <v>-287264.74</v>
      </c>
      <c r="D147" s="27" t="s">
        <v>54</v>
      </c>
      <c r="E147" s="27">
        <v>0</v>
      </c>
    </row>
    <row r="148" spans="1:5" x14ac:dyDescent="0.2">
      <c r="A148" s="26" t="s">
        <v>113</v>
      </c>
      <c r="B148" s="48">
        <v>-2655313.29</v>
      </c>
      <c r="C148" s="27">
        <v>-2655313.29</v>
      </c>
      <c r="D148" s="27" t="s">
        <v>54</v>
      </c>
      <c r="E148" s="27">
        <v>0</v>
      </c>
    </row>
    <row r="149" spans="1:5" x14ac:dyDescent="0.2">
      <c r="A149" s="26" t="s">
        <v>114</v>
      </c>
      <c r="B149" s="48">
        <v>-3214801.34</v>
      </c>
      <c r="C149" s="27">
        <v>-3214801.34</v>
      </c>
      <c r="D149" s="27" t="s">
        <v>54</v>
      </c>
      <c r="E149" s="27">
        <v>0</v>
      </c>
    </row>
    <row r="150" spans="1:5" x14ac:dyDescent="0.2">
      <c r="A150" s="26" t="s">
        <v>115</v>
      </c>
      <c r="B150" s="48">
        <v>-2424281</v>
      </c>
      <c r="C150" s="27">
        <v>-2424281</v>
      </c>
      <c r="D150" s="27" t="s">
        <v>54</v>
      </c>
      <c r="E150" s="27">
        <v>0</v>
      </c>
    </row>
    <row r="151" spans="1:5" x14ac:dyDescent="0.2">
      <c r="A151" s="26" t="s">
        <v>116</v>
      </c>
      <c r="B151" s="48">
        <v>-5908140.9400000004</v>
      </c>
      <c r="C151" s="27">
        <v>-5908140.9400000004</v>
      </c>
      <c r="D151" s="27" t="s">
        <v>54</v>
      </c>
      <c r="E151" s="27">
        <v>0</v>
      </c>
    </row>
    <row r="152" spans="1:5" x14ac:dyDescent="0.2">
      <c r="A152" s="26" t="s">
        <v>117</v>
      </c>
      <c r="B152" s="48">
        <v>-244211.79</v>
      </c>
      <c r="C152" s="27">
        <v>-244211.79</v>
      </c>
      <c r="D152" s="27" t="s">
        <v>54</v>
      </c>
      <c r="E152" s="27">
        <v>0</v>
      </c>
    </row>
    <row r="153" spans="1:5" x14ac:dyDescent="0.2">
      <c r="A153" s="26" t="s">
        <v>118</v>
      </c>
      <c r="B153" s="27">
        <v>-2053930.54</v>
      </c>
      <c r="C153" s="27">
        <v>-2053930.54</v>
      </c>
      <c r="D153" s="27" t="s">
        <v>54</v>
      </c>
      <c r="E153" s="27">
        <v>0</v>
      </c>
    </row>
    <row r="154" spans="1:5" x14ac:dyDescent="0.2">
      <c r="A154" s="26"/>
      <c r="B154" s="48"/>
      <c r="C154" s="27"/>
      <c r="D154" s="27"/>
      <c r="E154" s="27"/>
    </row>
    <row r="155" spans="1:5" x14ac:dyDescent="0.2">
      <c r="A155" s="28"/>
      <c r="B155" s="29"/>
      <c r="C155" s="29"/>
      <c r="D155" s="29"/>
      <c r="E155" s="29">
        <v>0</v>
      </c>
    </row>
    <row r="156" spans="1:5" ht="18" customHeight="1" x14ac:dyDescent="0.2">
      <c r="B156" s="49">
        <f>SUM(B89:B154)</f>
        <v>218180873.9600001</v>
      </c>
      <c r="C156" s="49">
        <f>SUM(C89:C154)</f>
        <v>226348798.56</v>
      </c>
      <c r="D156" s="49">
        <f>SUM(D89:D154)</f>
        <v>8167924.5999999987</v>
      </c>
      <c r="E156" s="50"/>
    </row>
    <row r="159" spans="1:5" ht="21.75" customHeight="1" x14ac:dyDescent="0.2">
      <c r="A159" s="22" t="s">
        <v>119</v>
      </c>
      <c r="B159" s="23" t="s">
        <v>49</v>
      </c>
      <c r="C159" s="23" t="s">
        <v>50</v>
      </c>
      <c r="D159" s="23" t="s">
        <v>51</v>
      </c>
      <c r="E159" s="23" t="s">
        <v>52</v>
      </c>
    </row>
    <row r="160" spans="1:5" x14ac:dyDescent="0.2">
      <c r="A160" s="24"/>
      <c r="B160" s="25"/>
      <c r="C160" s="25"/>
      <c r="D160" s="25"/>
      <c r="E160" s="25"/>
    </row>
    <row r="161" spans="1:5" x14ac:dyDescent="0.2">
      <c r="A161" s="26" t="s">
        <v>120</v>
      </c>
      <c r="B161" s="27">
        <v>2442117.84</v>
      </c>
      <c r="C161" s="27">
        <v>2442117.84</v>
      </c>
      <c r="D161" s="27">
        <v>0</v>
      </c>
      <c r="E161" s="27">
        <v>0</v>
      </c>
    </row>
    <row r="162" spans="1:5" x14ac:dyDescent="0.2">
      <c r="A162" s="26" t="s">
        <v>121</v>
      </c>
      <c r="B162" s="27">
        <v>2927584.04</v>
      </c>
      <c r="C162" s="27">
        <v>2927584.04</v>
      </c>
      <c r="D162" s="27">
        <v>0</v>
      </c>
      <c r="E162" s="27">
        <v>0</v>
      </c>
    </row>
    <row r="163" spans="1:5" x14ac:dyDescent="0.2">
      <c r="A163" s="26" t="s">
        <v>117</v>
      </c>
      <c r="B163" s="27">
        <v>-244211.79</v>
      </c>
      <c r="C163" s="27">
        <v>-244211.79</v>
      </c>
      <c r="D163" s="27">
        <v>0</v>
      </c>
      <c r="E163" s="27">
        <v>0</v>
      </c>
    </row>
    <row r="164" spans="1:5" x14ac:dyDescent="0.2">
      <c r="A164" s="26" t="s">
        <v>118</v>
      </c>
      <c r="B164" s="27">
        <v>-2053930.54</v>
      </c>
      <c r="C164" s="27">
        <v>-2053930.54</v>
      </c>
      <c r="D164" s="27">
        <v>0</v>
      </c>
      <c r="E164" s="27">
        <v>0</v>
      </c>
    </row>
    <row r="165" spans="1:5" x14ac:dyDescent="0.2">
      <c r="A165" s="26"/>
      <c r="B165" s="27"/>
      <c r="C165" s="27"/>
      <c r="D165" s="27"/>
      <c r="E165" s="27"/>
    </row>
    <row r="166" spans="1:5" x14ac:dyDescent="0.2">
      <c r="A166" s="26"/>
      <c r="B166" s="27"/>
      <c r="C166" s="27"/>
      <c r="D166" s="27"/>
      <c r="E166" s="27"/>
    </row>
    <row r="167" spans="1:5" x14ac:dyDescent="0.2">
      <c r="A167" s="26"/>
      <c r="B167" s="27"/>
      <c r="C167" s="27"/>
      <c r="D167" s="27"/>
      <c r="E167" s="27"/>
    </row>
    <row r="168" spans="1:5" x14ac:dyDescent="0.2">
      <c r="A168" s="28"/>
      <c r="B168" s="29"/>
      <c r="C168" s="29"/>
      <c r="D168" s="29"/>
      <c r="E168" s="29"/>
    </row>
    <row r="169" spans="1:5" ht="16.5" customHeight="1" x14ac:dyDescent="0.2">
      <c r="B169" s="51">
        <f>+B161+B162</f>
        <v>5369701.8799999999</v>
      </c>
      <c r="C169" s="51">
        <f>+C161+C162</f>
        <v>5369701.8799999999</v>
      </c>
      <c r="D169" s="51">
        <f>SUM(D160:D168)</f>
        <v>0</v>
      </c>
      <c r="E169" s="52"/>
    </row>
    <row r="172" spans="1:5" ht="27" customHeight="1" x14ac:dyDescent="0.2">
      <c r="A172" s="22" t="s">
        <v>122</v>
      </c>
      <c r="B172" s="23" t="s">
        <v>8</v>
      </c>
    </row>
    <row r="173" spans="1:5" x14ac:dyDescent="0.2">
      <c r="A173" s="24"/>
      <c r="B173" s="25"/>
    </row>
    <row r="174" spans="1:5" x14ac:dyDescent="0.2">
      <c r="A174" s="26" t="s">
        <v>30</v>
      </c>
      <c r="B174" s="27"/>
    </row>
    <row r="175" spans="1:5" x14ac:dyDescent="0.2">
      <c r="A175" s="28"/>
      <c r="B175" s="29"/>
    </row>
    <row r="176" spans="1:5" ht="15" customHeight="1" x14ac:dyDescent="0.2">
      <c r="B176" s="23">
        <f>SUM(B174:B175)</f>
        <v>0</v>
      </c>
    </row>
    <row r="179" spans="1:5" ht="22.5" customHeight="1" x14ac:dyDescent="0.2">
      <c r="A179" s="53" t="s">
        <v>123</v>
      </c>
      <c r="B179" s="54" t="s">
        <v>8</v>
      </c>
      <c r="C179" s="55" t="s">
        <v>124</v>
      </c>
    </row>
    <row r="180" spans="1:5" x14ac:dyDescent="0.2">
      <c r="A180" s="56"/>
      <c r="B180" s="57"/>
      <c r="C180" s="58"/>
    </row>
    <row r="181" spans="1:5" x14ac:dyDescent="0.2">
      <c r="A181" s="26" t="s">
        <v>30</v>
      </c>
      <c r="B181" s="59"/>
      <c r="C181" s="60"/>
    </row>
    <row r="182" spans="1:5" x14ac:dyDescent="0.2">
      <c r="A182" s="61"/>
      <c r="B182" s="62"/>
      <c r="C182" s="62"/>
    </row>
    <row r="183" spans="1:5" x14ac:dyDescent="0.2">
      <c r="A183" s="61"/>
      <c r="B183" s="62"/>
      <c r="C183" s="62"/>
    </row>
    <row r="184" spans="1:5" x14ac:dyDescent="0.2">
      <c r="A184" s="63"/>
      <c r="B184" s="64"/>
      <c r="C184" s="64"/>
    </row>
    <row r="185" spans="1:5" ht="14.25" customHeight="1" x14ac:dyDescent="0.2">
      <c r="B185" s="23">
        <f>SUM(B183:B184)</f>
        <v>0</v>
      </c>
      <c r="C185" s="23"/>
    </row>
    <row r="189" spans="1:5" x14ac:dyDescent="0.2">
      <c r="A189" s="16" t="s">
        <v>125</v>
      </c>
    </row>
    <row r="191" spans="1:5" ht="20.25" customHeight="1" x14ac:dyDescent="0.2">
      <c r="A191" s="53" t="s">
        <v>126</v>
      </c>
      <c r="B191" s="54" t="s">
        <v>8</v>
      </c>
      <c r="C191" s="23" t="s">
        <v>27</v>
      </c>
      <c r="D191" s="23" t="s">
        <v>28</v>
      </c>
      <c r="E191" s="23" t="s">
        <v>29</v>
      </c>
    </row>
    <row r="192" spans="1:5" x14ac:dyDescent="0.2">
      <c r="A192" s="24"/>
      <c r="B192" s="25"/>
      <c r="C192" s="25"/>
      <c r="D192" s="25"/>
      <c r="E192" s="25"/>
    </row>
    <row r="193" spans="1:5" x14ac:dyDescent="0.2">
      <c r="A193" s="65" t="s">
        <v>127</v>
      </c>
      <c r="B193" s="27">
        <v>-10029.86</v>
      </c>
      <c r="C193" s="66" t="s">
        <v>128</v>
      </c>
      <c r="D193" s="66"/>
      <c r="E193" s="66"/>
    </row>
    <row r="194" spans="1:5" x14ac:dyDescent="0.2">
      <c r="A194" s="65" t="s">
        <v>129</v>
      </c>
      <c r="B194" s="27">
        <v>-214042.36</v>
      </c>
      <c r="C194" s="66" t="s">
        <v>128</v>
      </c>
      <c r="D194" s="66"/>
      <c r="E194" s="66"/>
    </row>
    <row r="195" spans="1:5" x14ac:dyDescent="0.2">
      <c r="A195" s="65" t="s">
        <v>130</v>
      </c>
      <c r="B195" s="27">
        <v>-1261698.54</v>
      </c>
      <c r="C195" s="66"/>
      <c r="D195" s="66" t="s">
        <v>128</v>
      </c>
      <c r="E195" s="66"/>
    </row>
    <row r="196" spans="1:5" x14ac:dyDescent="0.2">
      <c r="A196" s="65" t="s">
        <v>131</v>
      </c>
      <c r="B196" s="27">
        <v>-22785.3</v>
      </c>
      <c r="C196" s="66"/>
      <c r="D196" s="66"/>
      <c r="E196" s="66" t="s">
        <v>128</v>
      </c>
    </row>
    <row r="197" spans="1:5" x14ac:dyDescent="0.2">
      <c r="A197" s="65" t="s">
        <v>132</v>
      </c>
      <c r="B197" s="27">
        <v>-37103.440000000002</v>
      </c>
      <c r="C197" s="66" t="s">
        <v>128</v>
      </c>
      <c r="D197" s="66"/>
      <c r="E197" s="66"/>
    </row>
    <row r="198" spans="1:5" x14ac:dyDescent="0.2">
      <c r="A198" s="65" t="s">
        <v>133</v>
      </c>
      <c r="B198" s="27">
        <v>-528080.09</v>
      </c>
      <c r="C198" s="66" t="s">
        <v>128</v>
      </c>
      <c r="D198" s="66"/>
      <c r="E198" s="66"/>
    </row>
    <row r="199" spans="1:5" x14ac:dyDescent="0.2">
      <c r="A199" s="65" t="s">
        <v>134</v>
      </c>
      <c r="B199" s="27">
        <v>-103833.09</v>
      </c>
      <c r="C199" s="66" t="s">
        <v>128</v>
      </c>
      <c r="D199" s="66"/>
      <c r="E199" s="66"/>
    </row>
    <row r="200" spans="1:5" x14ac:dyDescent="0.2">
      <c r="A200" s="65" t="s">
        <v>135</v>
      </c>
      <c r="B200" s="27">
        <v>-20549.54</v>
      </c>
      <c r="C200" s="66" t="s">
        <v>128</v>
      </c>
      <c r="D200" s="66"/>
      <c r="E200" s="66"/>
    </row>
    <row r="201" spans="1:5" x14ac:dyDescent="0.2">
      <c r="A201" s="65" t="s">
        <v>136</v>
      </c>
      <c r="B201" s="27">
        <v>71587.25</v>
      </c>
      <c r="C201" s="66" t="s">
        <v>128</v>
      </c>
      <c r="D201" s="66"/>
      <c r="E201" s="66"/>
    </row>
    <row r="202" spans="1:5" x14ac:dyDescent="0.2">
      <c r="A202" s="65" t="s">
        <v>137</v>
      </c>
      <c r="B202" s="27">
        <v>-130322.2</v>
      </c>
      <c r="C202" s="66" t="s">
        <v>128</v>
      </c>
      <c r="D202" s="66"/>
      <c r="E202" s="66"/>
    </row>
    <row r="203" spans="1:5" x14ac:dyDescent="0.2">
      <c r="A203" s="65" t="s">
        <v>138</v>
      </c>
      <c r="B203" s="27">
        <v>73903</v>
      </c>
      <c r="C203" s="66" t="s">
        <v>128</v>
      </c>
      <c r="D203" s="66"/>
      <c r="E203" s="66"/>
    </row>
    <row r="204" spans="1:5" x14ac:dyDescent="0.2">
      <c r="A204" s="65" t="s">
        <v>139</v>
      </c>
      <c r="B204" s="27">
        <v>-19101.3</v>
      </c>
      <c r="C204" s="66" t="s">
        <v>128</v>
      </c>
      <c r="D204" s="66"/>
      <c r="E204" s="66"/>
    </row>
    <row r="205" spans="1:5" x14ac:dyDescent="0.2">
      <c r="A205" s="65" t="s">
        <v>140</v>
      </c>
      <c r="B205" s="27">
        <v>-1176.19</v>
      </c>
      <c r="C205" s="66" t="s">
        <v>128</v>
      </c>
      <c r="D205" s="66"/>
      <c r="E205" s="66"/>
    </row>
    <row r="206" spans="1:5" x14ac:dyDescent="0.2">
      <c r="A206" s="65" t="s">
        <v>141</v>
      </c>
      <c r="B206" s="27">
        <v>-494074.49</v>
      </c>
      <c r="C206" s="66"/>
      <c r="D206" s="66" t="s">
        <v>128</v>
      </c>
      <c r="E206" s="66"/>
    </row>
    <row r="207" spans="1:5" x14ac:dyDescent="0.2">
      <c r="A207" s="65" t="s">
        <v>142</v>
      </c>
      <c r="B207" s="27">
        <v>-34956.839999999997</v>
      </c>
      <c r="C207" s="66"/>
      <c r="D207" s="66" t="s">
        <v>128</v>
      </c>
      <c r="E207" s="66"/>
    </row>
    <row r="208" spans="1:5" x14ac:dyDescent="0.2">
      <c r="A208" s="65" t="s">
        <v>143</v>
      </c>
      <c r="B208" s="27">
        <v>-140658.07999999999</v>
      </c>
      <c r="C208" s="66"/>
      <c r="D208" s="66" t="s">
        <v>128</v>
      </c>
      <c r="E208" s="66"/>
    </row>
    <row r="209" spans="1:5" x14ac:dyDescent="0.2">
      <c r="A209" s="65" t="s">
        <v>144</v>
      </c>
      <c r="B209" s="27">
        <v>-105861.51</v>
      </c>
      <c r="C209" s="66"/>
      <c r="D209" s="66" t="s">
        <v>128</v>
      </c>
      <c r="E209" s="66"/>
    </row>
    <row r="210" spans="1:5" x14ac:dyDescent="0.2">
      <c r="A210" s="65" t="s">
        <v>145</v>
      </c>
      <c r="B210" s="27">
        <v>-58734.39</v>
      </c>
      <c r="C210" s="66"/>
      <c r="D210" s="66" t="s">
        <v>128</v>
      </c>
      <c r="E210" s="66"/>
    </row>
    <row r="211" spans="1:5" x14ac:dyDescent="0.2">
      <c r="A211" s="65" t="s">
        <v>146</v>
      </c>
      <c r="B211" s="27">
        <v>-907.08</v>
      </c>
      <c r="C211" s="66"/>
      <c r="D211" s="66" t="s">
        <v>128</v>
      </c>
      <c r="E211" s="66"/>
    </row>
    <row r="212" spans="1:5" x14ac:dyDescent="0.2">
      <c r="A212" s="65" t="s">
        <v>147</v>
      </c>
      <c r="B212" s="27">
        <v>-2102.65</v>
      </c>
      <c r="C212" s="66"/>
      <c r="D212" s="66" t="s">
        <v>128</v>
      </c>
      <c r="E212" s="66"/>
    </row>
    <row r="213" spans="1:5" x14ac:dyDescent="0.2">
      <c r="A213" s="65" t="s">
        <v>148</v>
      </c>
      <c r="B213" s="27">
        <v>-53.6</v>
      </c>
      <c r="C213" s="66"/>
      <c r="D213" s="66"/>
      <c r="E213" s="66" t="s">
        <v>128</v>
      </c>
    </row>
    <row r="214" spans="1:5" x14ac:dyDescent="0.2">
      <c r="A214" s="65" t="s">
        <v>149</v>
      </c>
      <c r="B214" s="27">
        <v>-1987026.87</v>
      </c>
      <c r="C214" s="66"/>
      <c r="D214" s="66"/>
      <c r="E214" s="66" t="s">
        <v>128</v>
      </c>
    </row>
    <row r="215" spans="1:5" x14ac:dyDescent="0.2">
      <c r="A215" s="65" t="s">
        <v>150</v>
      </c>
      <c r="B215" s="27">
        <v>-18115.04</v>
      </c>
      <c r="C215" s="66"/>
      <c r="D215" s="66"/>
      <c r="E215" s="66" t="s">
        <v>128</v>
      </c>
    </row>
    <row r="216" spans="1:5" x14ac:dyDescent="0.2">
      <c r="A216" s="65" t="s">
        <v>151</v>
      </c>
      <c r="B216" s="27">
        <v>-89307.19</v>
      </c>
      <c r="C216" s="66"/>
      <c r="D216" s="66"/>
      <c r="E216" s="66" t="s">
        <v>128</v>
      </c>
    </row>
    <row r="217" spans="1:5" x14ac:dyDescent="0.2">
      <c r="A217" s="65" t="s">
        <v>152</v>
      </c>
      <c r="B217" s="27">
        <v>-7294878.7599999998</v>
      </c>
      <c r="C217" s="66"/>
      <c r="D217" s="66" t="s">
        <v>128</v>
      </c>
      <c r="E217" s="66"/>
    </row>
    <row r="218" spans="1:5" x14ac:dyDescent="0.2">
      <c r="A218" s="65" t="s">
        <v>153</v>
      </c>
      <c r="B218" s="27">
        <v>-623914</v>
      </c>
      <c r="C218" s="66"/>
      <c r="D218" s="66" t="s">
        <v>128</v>
      </c>
      <c r="E218" s="66"/>
    </row>
    <row r="219" spans="1:5" x14ac:dyDescent="0.2">
      <c r="A219" s="65" t="s">
        <v>154</v>
      </c>
      <c r="B219" s="27">
        <v>-4285134.5</v>
      </c>
      <c r="C219" s="66"/>
      <c r="D219" s="66" t="s">
        <v>128</v>
      </c>
      <c r="E219" s="66"/>
    </row>
    <row r="220" spans="1:5" x14ac:dyDescent="0.2">
      <c r="A220" s="65" t="s">
        <v>155</v>
      </c>
      <c r="B220" s="27">
        <v>-26295.53</v>
      </c>
      <c r="C220" s="27"/>
      <c r="D220" s="66" t="s">
        <v>128</v>
      </c>
      <c r="E220" s="27"/>
    </row>
    <row r="221" spans="1:5" x14ac:dyDescent="0.2">
      <c r="A221" s="65" t="s">
        <v>156</v>
      </c>
      <c r="B221" s="27">
        <v>-151904.53</v>
      </c>
      <c r="C221" s="27"/>
      <c r="D221" s="66" t="s">
        <v>128</v>
      </c>
      <c r="E221" s="27"/>
    </row>
    <row r="222" spans="1:5" x14ac:dyDescent="0.2">
      <c r="A222" s="26"/>
      <c r="B222" s="27"/>
      <c r="C222" s="27"/>
      <c r="D222" s="27"/>
      <c r="E222" s="66"/>
    </row>
    <row r="223" spans="1:5" x14ac:dyDescent="0.2">
      <c r="A223" s="28"/>
      <c r="B223" s="29"/>
      <c r="C223" s="29"/>
      <c r="D223" s="29"/>
      <c r="E223" s="29"/>
    </row>
    <row r="224" spans="1:5" ht="16.5" customHeight="1" x14ac:dyDescent="0.2">
      <c r="B224" s="51">
        <f>SUM(B193:B223)</f>
        <v>-17517156.720000003</v>
      </c>
      <c r="C224" s="67"/>
      <c r="D224" s="67"/>
      <c r="E224" s="67"/>
    </row>
    <row r="228" spans="1:4" ht="20.25" customHeight="1" x14ac:dyDescent="0.2">
      <c r="A228" s="53" t="s">
        <v>157</v>
      </c>
      <c r="B228" s="54" t="s">
        <v>8</v>
      </c>
      <c r="C228" s="23" t="s">
        <v>158</v>
      </c>
      <c r="D228" s="23" t="s">
        <v>124</v>
      </c>
    </row>
    <row r="229" spans="1:4" x14ac:dyDescent="0.2">
      <c r="A229" s="68"/>
      <c r="B229" s="69"/>
      <c r="C229" s="70"/>
      <c r="D229" s="71"/>
    </row>
    <row r="230" spans="1:4" x14ac:dyDescent="0.2">
      <c r="A230" s="72" t="s">
        <v>30</v>
      </c>
      <c r="B230" s="73"/>
      <c r="C230" s="74"/>
      <c r="D230" s="75"/>
    </row>
    <row r="231" spans="1:4" x14ac:dyDescent="0.2">
      <c r="A231" s="76"/>
      <c r="B231" s="77"/>
      <c r="C231" s="78"/>
      <c r="D231" s="79"/>
    </row>
    <row r="232" spans="1:4" ht="16.5" customHeight="1" x14ac:dyDescent="0.2">
      <c r="B232" s="23">
        <f>SUM(B230:B231)</f>
        <v>0</v>
      </c>
      <c r="C232" s="147"/>
      <c r="D232" s="148"/>
    </row>
    <row r="235" spans="1:4" ht="27.75" customHeight="1" x14ac:dyDescent="0.2">
      <c r="A235" s="53" t="s">
        <v>159</v>
      </c>
      <c r="B235" s="54" t="s">
        <v>8</v>
      </c>
      <c r="C235" s="23" t="s">
        <v>158</v>
      </c>
      <c r="D235" s="23" t="s">
        <v>124</v>
      </c>
    </row>
    <row r="236" spans="1:4" x14ac:dyDescent="0.2">
      <c r="A236" s="68"/>
      <c r="B236" s="69"/>
      <c r="C236" s="70"/>
      <c r="D236" s="71"/>
    </row>
    <row r="237" spans="1:4" x14ac:dyDescent="0.2">
      <c r="A237" s="72" t="s">
        <v>160</v>
      </c>
      <c r="B237" s="80">
        <v>-72570</v>
      </c>
      <c r="C237" s="74">
        <v>0</v>
      </c>
      <c r="D237" s="75">
        <v>0</v>
      </c>
    </row>
    <row r="238" spans="1:4" x14ac:dyDescent="0.2">
      <c r="A238" s="76"/>
      <c r="B238" s="77"/>
      <c r="C238" s="78"/>
      <c r="D238" s="79"/>
    </row>
    <row r="239" spans="1:4" ht="15" customHeight="1" x14ac:dyDescent="0.2">
      <c r="B239" s="30">
        <f>SUM(B237:B238)</f>
        <v>-72570</v>
      </c>
      <c r="C239" s="147"/>
      <c r="D239" s="148"/>
    </row>
    <row r="242" spans="1:4" ht="24" customHeight="1" x14ac:dyDescent="0.2">
      <c r="A242" s="53" t="s">
        <v>161</v>
      </c>
      <c r="B242" s="54" t="s">
        <v>8</v>
      </c>
      <c r="C242" s="23" t="s">
        <v>158</v>
      </c>
      <c r="D242" s="23" t="s">
        <v>124</v>
      </c>
    </row>
    <row r="243" spans="1:4" x14ac:dyDescent="0.2">
      <c r="A243" s="68"/>
      <c r="B243" s="69"/>
      <c r="C243" s="70"/>
      <c r="D243" s="71"/>
    </row>
    <row r="244" spans="1:4" x14ac:dyDescent="0.2">
      <c r="A244" s="72" t="s">
        <v>30</v>
      </c>
      <c r="B244" s="73" t="s">
        <v>162</v>
      </c>
      <c r="C244" s="74"/>
      <c r="D244" s="75"/>
    </row>
    <row r="245" spans="1:4" x14ac:dyDescent="0.2">
      <c r="A245" s="76"/>
      <c r="B245" s="77"/>
      <c r="C245" s="78"/>
      <c r="D245" s="79"/>
    </row>
    <row r="246" spans="1:4" ht="16.5" customHeight="1" x14ac:dyDescent="0.2">
      <c r="B246" s="23">
        <f>SUM(B244:B245)</f>
        <v>0</v>
      </c>
      <c r="C246" s="147"/>
      <c r="D246" s="148"/>
    </row>
    <row r="249" spans="1:4" ht="24" customHeight="1" x14ac:dyDescent="0.2">
      <c r="A249" s="53" t="s">
        <v>163</v>
      </c>
      <c r="B249" s="54" t="s">
        <v>8</v>
      </c>
      <c r="C249" s="81" t="s">
        <v>158</v>
      </c>
      <c r="D249" s="81" t="s">
        <v>42</v>
      </c>
    </row>
    <row r="250" spans="1:4" x14ac:dyDescent="0.2">
      <c r="A250" s="68"/>
      <c r="B250" s="25"/>
      <c r="C250" s="25">
        <v>0</v>
      </c>
      <c r="D250" s="25">
        <v>0</v>
      </c>
    </row>
    <row r="251" spans="1:4" x14ac:dyDescent="0.2">
      <c r="A251" s="65" t="s">
        <v>164</v>
      </c>
      <c r="B251" s="27">
        <v>-1030163.67</v>
      </c>
      <c r="C251" s="27">
        <v>0</v>
      </c>
      <c r="D251" s="27">
        <v>0</v>
      </c>
    </row>
    <row r="252" spans="1:4" x14ac:dyDescent="0.2">
      <c r="A252" s="28"/>
      <c r="B252" s="82"/>
      <c r="C252" s="82">
        <v>0</v>
      </c>
      <c r="D252" s="82">
        <v>0</v>
      </c>
    </row>
    <row r="253" spans="1:4" ht="18.75" customHeight="1" x14ac:dyDescent="0.2">
      <c r="B253" s="30">
        <f>SUM(B251:B252)</f>
        <v>-1030163.67</v>
      </c>
      <c r="C253" s="147"/>
      <c r="D253" s="148"/>
    </row>
    <row r="256" spans="1:4" x14ac:dyDescent="0.2">
      <c r="A256" s="16" t="s">
        <v>165</v>
      </c>
    </row>
    <row r="257" spans="1:4" x14ac:dyDescent="0.2">
      <c r="A257" s="16"/>
    </row>
    <row r="258" spans="1:4" x14ac:dyDescent="0.2">
      <c r="A258" s="16" t="s">
        <v>166</v>
      </c>
    </row>
    <row r="260" spans="1:4" ht="24" customHeight="1" x14ac:dyDescent="0.2">
      <c r="A260" s="83" t="s">
        <v>167</v>
      </c>
      <c r="B260" s="84" t="s">
        <v>8</v>
      </c>
      <c r="C260" s="23" t="s">
        <v>168</v>
      </c>
      <c r="D260" s="23" t="s">
        <v>42</v>
      </c>
    </row>
    <row r="261" spans="1:4" x14ac:dyDescent="0.2">
      <c r="A261" s="24"/>
      <c r="B261" s="25"/>
      <c r="C261" s="25"/>
      <c r="D261" s="25"/>
    </row>
    <row r="262" spans="1:4" x14ac:dyDescent="0.2">
      <c r="A262" s="65" t="s">
        <v>169</v>
      </c>
      <c r="B262" s="27">
        <v>-14575</v>
      </c>
      <c r="C262" s="27"/>
      <c r="D262" s="27"/>
    </row>
    <row r="263" spans="1:4" x14ac:dyDescent="0.2">
      <c r="A263" s="65" t="s">
        <v>170</v>
      </c>
      <c r="B263" s="27">
        <v>-46500</v>
      </c>
      <c r="C263" s="27"/>
      <c r="D263" s="27"/>
    </row>
    <row r="264" spans="1:4" x14ac:dyDescent="0.2">
      <c r="A264" s="65" t="s">
        <v>171</v>
      </c>
      <c r="B264" s="27">
        <v>-1489959.14</v>
      </c>
      <c r="C264" s="27"/>
      <c r="D264" s="27"/>
    </row>
    <row r="265" spans="1:4" x14ac:dyDescent="0.2">
      <c r="A265" s="65" t="s">
        <v>172</v>
      </c>
      <c r="B265" s="27">
        <v>-31409</v>
      </c>
      <c r="C265" s="27"/>
      <c r="D265" s="27"/>
    </row>
    <row r="266" spans="1:4" x14ac:dyDescent="0.2">
      <c r="A266" s="65" t="s">
        <v>173</v>
      </c>
      <c r="B266" s="27">
        <v>-7391</v>
      </c>
      <c r="C266" s="27"/>
      <c r="D266" s="27"/>
    </row>
    <row r="267" spans="1:4" x14ac:dyDescent="0.2">
      <c r="A267" s="65" t="s">
        <v>174</v>
      </c>
      <c r="B267" s="27">
        <v>-3454771</v>
      </c>
      <c r="C267" s="27"/>
      <c r="D267" s="27"/>
    </row>
    <row r="268" spans="1:4" x14ac:dyDescent="0.2">
      <c r="A268" s="65" t="s">
        <v>175</v>
      </c>
      <c r="B268" s="27">
        <v>-3618733.69</v>
      </c>
      <c r="C268" s="27"/>
      <c r="D268" s="27"/>
    </row>
    <row r="269" spans="1:4" x14ac:dyDescent="0.2">
      <c r="A269" s="65" t="s">
        <v>176</v>
      </c>
      <c r="B269" s="27">
        <v>-48030.05</v>
      </c>
      <c r="C269" s="27"/>
      <c r="D269" s="27"/>
    </row>
    <row r="270" spans="1:4" x14ac:dyDescent="0.2">
      <c r="A270" s="65" t="s">
        <v>177</v>
      </c>
      <c r="B270" s="27">
        <v>-1765944.16</v>
      </c>
      <c r="C270" s="27"/>
      <c r="D270" s="27"/>
    </row>
    <row r="271" spans="1:4" x14ac:dyDescent="0.2">
      <c r="A271" s="65" t="s">
        <v>178</v>
      </c>
      <c r="B271" s="27">
        <v>-186696</v>
      </c>
      <c r="C271" s="27"/>
      <c r="D271" s="27"/>
    </row>
    <row r="272" spans="1:4" x14ac:dyDescent="0.2">
      <c r="A272" s="65" t="s">
        <v>179</v>
      </c>
      <c r="B272" s="27">
        <v>-278396.5</v>
      </c>
      <c r="C272" s="27"/>
      <c r="D272" s="27"/>
    </row>
    <row r="273" spans="1:4" x14ac:dyDescent="0.2">
      <c r="A273" s="65" t="s">
        <v>180</v>
      </c>
      <c r="B273" s="27">
        <v>-11082732.449999999</v>
      </c>
      <c r="C273" s="27"/>
      <c r="D273" s="27"/>
    </row>
    <row r="274" spans="1:4" x14ac:dyDescent="0.2">
      <c r="A274" s="65" t="s">
        <v>181</v>
      </c>
      <c r="B274" s="27">
        <v>-19650</v>
      </c>
      <c r="C274" s="27"/>
      <c r="D274" s="27"/>
    </row>
    <row r="275" spans="1:4" x14ac:dyDescent="0.2">
      <c r="A275" s="65" t="s">
        <v>182</v>
      </c>
      <c r="B275" s="27">
        <v>-1959200.45</v>
      </c>
      <c r="C275" s="27"/>
      <c r="D275" s="27"/>
    </row>
    <row r="276" spans="1:4" x14ac:dyDescent="0.2">
      <c r="A276" s="65" t="s">
        <v>183</v>
      </c>
      <c r="B276" s="27">
        <v>-56777300.170000002</v>
      </c>
      <c r="C276" s="27"/>
      <c r="D276" s="27"/>
    </row>
    <row r="277" spans="1:4" x14ac:dyDescent="0.2">
      <c r="A277" s="65" t="s">
        <v>184</v>
      </c>
      <c r="B277" s="27">
        <v>-1656667.23</v>
      </c>
      <c r="C277" s="27"/>
      <c r="D277" s="27"/>
    </row>
    <row r="278" spans="1:4" x14ac:dyDescent="0.2">
      <c r="A278" s="65" t="s">
        <v>185</v>
      </c>
      <c r="B278" s="27">
        <v>-5367741.5999999996</v>
      </c>
      <c r="C278" s="27"/>
      <c r="D278" s="27"/>
    </row>
    <row r="279" spans="1:4" x14ac:dyDescent="0.2">
      <c r="A279" s="65" t="s">
        <v>186</v>
      </c>
      <c r="B279" s="27">
        <v>-56823262.899999999</v>
      </c>
      <c r="C279" s="27"/>
      <c r="D279" s="27"/>
    </row>
    <row r="280" spans="1:4" x14ac:dyDescent="0.2">
      <c r="A280" s="65" t="s">
        <v>187</v>
      </c>
      <c r="B280" s="27">
        <v>-5059954.1399999997</v>
      </c>
      <c r="C280" s="27"/>
      <c r="D280" s="27"/>
    </row>
    <row r="281" spans="1:4" x14ac:dyDescent="0.2">
      <c r="A281" s="65" t="s">
        <v>188</v>
      </c>
      <c r="B281" s="27">
        <v>-20096744.719999999</v>
      </c>
      <c r="C281" s="27"/>
      <c r="D281" s="27"/>
    </row>
    <row r="282" spans="1:4" x14ac:dyDescent="0.2">
      <c r="A282" s="65" t="s">
        <v>189</v>
      </c>
      <c r="B282" s="27">
        <v>-190000</v>
      </c>
      <c r="C282" s="27"/>
      <c r="D282" s="27"/>
    </row>
    <row r="283" spans="1:4" x14ac:dyDescent="0.2">
      <c r="A283" s="26"/>
      <c r="B283" s="27"/>
      <c r="C283" s="27"/>
      <c r="D283" s="27"/>
    </row>
    <row r="284" spans="1:4" x14ac:dyDescent="0.2">
      <c r="A284" s="28"/>
      <c r="B284" s="29"/>
      <c r="C284" s="29"/>
      <c r="D284" s="29"/>
    </row>
    <row r="285" spans="1:4" ht="15.75" customHeight="1" x14ac:dyDescent="0.2">
      <c r="B285" s="51">
        <f>SUM(B261:B284)</f>
        <v>-169975659.19999999</v>
      </c>
      <c r="C285" s="147"/>
      <c r="D285" s="148"/>
    </row>
    <row r="288" spans="1:4" ht="24.75" customHeight="1" x14ac:dyDescent="0.2">
      <c r="A288" s="83" t="s">
        <v>190</v>
      </c>
      <c r="B288" s="84" t="s">
        <v>8</v>
      </c>
      <c r="C288" s="23" t="s">
        <v>168</v>
      </c>
      <c r="D288" s="23" t="s">
        <v>42</v>
      </c>
    </row>
    <row r="289" spans="1:4" x14ac:dyDescent="0.2">
      <c r="A289" s="24"/>
      <c r="B289" s="25"/>
      <c r="C289" s="25"/>
      <c r="D289" s="25"/>
    </row>
    <row r="290" spans="1:4" x14ac:dyDescent="0.2">
      <c r="A290" s="65" t="s">
        <v>191</v>
      </c>
      <c r="B290" s="27">
        <v>1555204.35</v>
      </c>
      <c r="C290" s="27"/>
      <c r="D290" s="27"/>
    </row>
    <row r="291" spans="1:4" x14ac:dyDescent="0.2">
      <c r="A291" s="65" t="s">
        <v>192</v>
      </c>
      <c r="B291" s="27">
        <v>1676318</v>
      </c>
      <c r="C291" s="27"/>
      <c r="D291" s="27"/>
    </row>
    <row r="292" spans="1:4" x14ac:dyDescent="0.2">
      <c r="A292" s="28"/>
      <c r="B292" s="29"/>
      <c r="C292" s="29"/>
      <c r="D292" s="29"/>
    </row>
    <row r="293" spans="1:4" ht="16.5" customHeight="1" x14ac:dyDescent="0.2">
      <c r="B293" s="51">
        <f>SUM(B290:B292)</f>
        <v>3231522.35</v>
      </c>
      <c r="C293" s="147"/>
      <c r="D293" s="148"/>
    </row>
    <row r="296" spans="1:4" x14ac:dyDescent="0.2">
      <c r="A296" s="16" t="s">
        <v>193</v>
      </c>
    </row>
    <row r="298" spans="1:4" ht="26.25" customHeight="1" x14ac:dyDescent="0.2">
      <c r="A298" s="83" t="s">
        <v>194</v>
      </c>
      <c r="B298" s="84" t="s">
        <v>8</v>
      </c>
      <c r="C298" s="23" t="s">
        <v>195</v>
      </c>
      <c r="D298" s="23" t="s">
        <v>196</v>
      </c>
    </row>
    <row r="299" spans="1:4" x14ac:dyDescent="0.2">
      <c r="A299" s="24"/>
      <c r="B299" s="25"/>
      <c r="C299" s="25"/>
      <c r="D299" s="25">
        <v>0</v>
      </c>
    </row>
    <row r="300" spans="1:4" x14ac:dyDescent="0.2">
      <c r="A300" s="65" t="s">
        <v>197</v>
      </c>
      <c r="B300" s="27">
        <v>71275850.579999998</v>
      </c>
      <c r="C300" s="85">
        <v>0.45044699999999999</v>
      </c>
      <c r="D300" s="27"/>
    </row>
    <row r="301" spans="1:4" x14ac:dyDescent="0.2">
      <c r="A301" s="65" t="s">
        <v>198</v>
      </c>
      <c r="B301" s="27">
        <v>456435.77</v>
      </c>
      <c r="C301" s="85">
        <v>2.885E-3</v>
      </c>
      <c r="D301" s="27"/>
    </row>
    <row r="302" spans="1:4" x14ac:dyDescent="0.2">
      <c r="A302" s="65" t="s">
        <v>199</v>
      </c>
      <c r="B302" s="27">
        <v>2019637.29</v>
      </c>
      <c r="C302" s="85">
        <v>1.2763999999999999E-2</v>
      </c>
      <c r="D302" s="27"/>
    </row>
    <row r="303" spans="1:4" x14ac:dyDescent="0.2">
      <c r="A303" s="65" t="s">
        <v>200</v>
      </c>
      <c r="B303" s="27">
        <v>3353066.98</v>
      </c>
      <c r="C303" s="85">
        <v>2.1191000000000002E-2</v>
      </c>
      <c r="D303" s="27"/>
    </row>
    <row r="304" spans="1:4" x14ac:dyDescent="0.2">
      <c r="A304" s="65" t="s">
        <v>201</v>
      </c>
      <c r="B304" s="27">
        <v>7828879.4100000001</v>
      </c>
      <c r="C304" s="85">
        <v>4.9477E-2</v>
      </c>
      <c r="D304" s="27"/>
    </row>
    <row r="305" spans="1:4" x14ac:dyDescent="0.2">
      <c r="A305" s="65" t="s">
        <v>202</v>
      </c>
      <c r="B305" s="27">
        <v>3131076.44</v>
      </c>
      <c r="C305" s="85">
        <v>1.9788E-2</v>
      </c>
      <c r="D305" s="27"/>
    </row>
    <row r="306" spans="1:4" x14ac:dyDescent="0.2">
      <c r="A306" s="65" t="s">
        <v>203</v>
      </c>
      <c r="B306" s="27">
        <v>871420.59</v>
      </c>
      <c r="C306" s="85">
        <v>5.5069999999999997E-3</v>
      </c>
      <c r="D306" s="27"/>
    </row>
    <row r="307" spans="1:4" x14ac:dyDescent="0.2">
      <c r="A307" s="65" t="s">
        <v>204</v>
      </c>
      <c r="B307" s="27">
        <v>24298869.02</v>
      </c>
      <c r="C307" s="85">
        <v>0.15356300000000001</v>
      </c>
      <c r="D307" s="27"/>
    </row>
    <row r="308" spans="1:4" x14ac:dyDescent="0.2">
      <c r="A308" s="65" t="s">
        <v>205</v>
      </c>
      <c r="B308" s="27">
        <v>7453202.4199999999</v>
      </c>
      <c r="C308" s="85">
        <v>4.7102999999999999E-2</v>
      </c>
      <c r="D308" s="27"/>
    </row>
    <row r="309" spans="1:4" x14ac:dyDescent="0.2">
      <c r="A309" s="65" t="s">
        <v>206</v>
      </c>
      <c r="B309" s="27">
        <v>743170.28</v>
      </c>
      <c r="C309" s="85">
        <v>4.6969999999999998E-3</v>
      </c>
      <c r="D309" s="27"/>
    </row>
    <row r="310" spans="1:4" x14ac:dyDescent="0.2">
      <c r="A310" s="65" t="s">
        <v>207</v>
      </c>
      <c r="B310" s="27">
        <v>3155.15</v>
      </c>
      <c r="C310" s="85">
        <v>2.0000000000000002E-5</v>
      </c>
      <c r="D310" s="27"/>
    </row>
    <row r="311" spans="1:4" x14ac:dyDescent="0.2">
      <c r="A311" s="65" t="s">
        <v>208</v>
      </c>
      <c r="B311" s="27">
        <v>400627.41</v>
      </c>
      <c r="C311" s="85">
        <v>2.532E-3</v>
      </c>
      <c r="D311" s="27"/>
    </row>
    <row r="312" spans="1:4" x14ac:dyDescent="0.2">
      <c r="A312" s="65" t="s">
        <v>209</v>
      </c>
      <c r="B312" s="27">
        <v>19275.41</v>
      </c>
      <c r="C312" s="85">
        <v>1.22E-4</v>
      </c>
      <c r="D312" s="27"/>
    </row>
    <row r="313" spans="1:4" x14ac:dyDescent="0.2">
      <c r="A313" s="65" t="s">
        <v>210</v>
      </c>
      <c r="B313" s="27">
        <v>21652.27</v>
      </c>
      <c r="C313" s="85">
        <v>1.37E-4</v>
      </c>
      <c r="D313" s="27"/>
    </row>
    <row r="314" spans="1:4" x14ac:dyDescent="0.2">
      <c r="A314" s="65" t="s">
        <v>211</v>
      </c>
      <c r="B314" s="27">
        <v>2630.88</v>
      </c>
      <c r="C314" s="85">
        <v>1.7E-5</v>
      </c>
      <c r="D314" s="27"/>
    </row>
    <row r="315" spans="1:4" x14ac:dyDescent="0.2">
      <c r="A315" s="65" t="s">
        <v>212</v>
      </c>
      <c r="B315" s="27">
        <v>70583.759999999995</v>
      </c>
      <c r="C315" s="85">
        <v>4.46E-4</v>
      </c>
      <c r="D315" s="27"/>
    </row>
    <row r="316" spans="1:4" x14ac:dyDescent="0.2">
      <c r="A316" s="65" t="s">
        <v>213</v>
      </c>
      <c r="B316" s="27">
        <v>5663.68</v>
      </c>
      <c r="C316" s="85">
        <v>3.6000000000000001E-5</v>
      </c>
      <c r="D316" s="27"/>
    </row>
    <row r="317" spans="1:4" x14ac:dyDescent="0.2">
      <c r="A317" s="65" t="s">
        <v>214</v>
      </c>
      <c r="B317" s="27">
        <v>1484.8</v>
      </c>
      <c r="C317" s="85">
        <v>9.0000000000000002E-6</v>
      </c>
      <c r="D317" s="27"/>
    </row>
    <row r="318" spans="1:4" x14ac:dyDescent="0.2">
      <c r="A318" s="65" t="s">
        <v>215</v>
      </c>
      <c r="B318" s="27">
        <v>988.32</v>
      </c>
      <c r="C318" s="85">
        <v>6.0000000000000002E-6</v>
      </c>
      <c r="D318" s="27"/>
    </row>
    <row r="319" spans="1:4" x14ac:dyDescent="0.2">
      <c r="A319" s="65" t="s">
        <v>216</v>
      </c>
      <c r="B319" s="27">
        <v>413644.07</v>
      </c>
      <c r="C319" s="85">
        <v>2.614E-3</v>
      </c>
      <c r="D319" s="27"/>
    </row>
    <row r="320" spans="1:4" x14ac:dyDescent="0.2">
      <c r="A320" s="65" t="s">
        <v>217</v>
      </c>
      <c r="B320" s="27">
        <v>68188.83</v>
      </c>
      <c r="C320" s="85">
        <v>4.3100000000000001E-4</v>
      </c>
      <c r="D320" s="27"/>
    </row>
    <row r="321" spans="1:4" x14ac:dyDescent="0.2">
      <c r="A321" s="65" t="s">
        <v>218</v>
      </c>
      <c r="B321" s="27">
        <v>61558.59</v>
      </c>
      <c r="C321" s="85">
        <v>3.8900000000000002E-4</v>
      </c>
      <c r="D321" s="27"/>
    </row>
    <row r="322" spans="1:4" x14ac:dyDescent="0.2">
      <c r="A322" s="65" t="s">
        <v>219</v>
      </c>
      <c r="B322" s="27">
        <v>150722.65</v>
      </c>
      <c r="C322" s="85">
        <v>9.5299999999999996E-4</v>
      </c>
      <c r="D322" s="27"/>
    </row>
    <row r="323" spans="1:4" x14ac:dyDescent="0.2">
      <c r="A323" s="65" t="s">
        <v>220</v>
      </c>
      <c r="B323" s="27">
        <v>119647.48</v>
      </c>
      <c r="C323" s="85">
        <v>7.5600000000000005E-4</v>
      </c>
      <c r="D323" s="27"/>
    </row>
    <row r="324" spans="1:4" x14ac:dyDescent="0.2">
      <c r="A324" s="65" t="s">
        <v>221</v>
      </c>
      <c r="B324" s="27">
        <v>2025</v>
      </c>
      <c r="C324" s="85">
        <v>1.2999999999999999E-5</v>
      </c>
      <c r="D324" s="27"/>
    </row>
    <row r="325" spans="1:4" x14ac:dyDescent="0.2">
      <c r="A325" s="65" t="s">
        <v>222</v>
      </c>
      <c r="B325" s="27">
        <v>16902.689999999999</v>
      </c>
      <c r="C325" s="85">
        <v>1.07E-4</v>
      </c>
      <c r="D325" s="27"/>
    </row>
    <row r="326" spans="1:4" x14ac:dyDescent="0.2">
      <c r="A326" s="65" t="s">
        <v>223</v>
      </c>
      <c r="B326" s="27">
        <v>2572.69</v>
      </c>
      <c r="C326" s="85">
        <v>1.5999999999999999E-5</v>
      </c>
      <c r="D326" s="27"/>
    </row>
    <row r="327" spans="1:4" x14ac:dyDescent="0.2">
      <c r="A327" s="65" t="s">
        <v>224</v>
      </c>
      <c r="B327" s="27">
        <v>66434.350000000006</v>
      </c>
      <c r="C327" s="85">
        <v>4.2000000000000002E-4</v>
      </c>
      <c r="D327" s="27"/>
    </row>
    <row r="328" spans="1:4" x14ac:dyDescent="0.2">
      <c r="A328" s="65" t="s">
        <v>225</v>
      </c>
      <c r="B328" s="27">
        <v>32962.25</v>
      </c>
      <c r="C328" s="85">
        <v>2.0799999999999999E-4</v>
      </c>
      <c r="D328" s="27"/>
    </row>
    <row r="329" spans="1:4" x14ac:dyDescent="0.2">
      <c r="A329" s="65" t="s">
        <v>226</v>
      </c>
      <c r="B329" s="27">
        <v>50842.14</v>
      </c>
      <c r="C329" s="85">
        <v>3.21E-4</v>
      </c>
      <c r="D329" s="27"/>
    </row>
    <row r="330" spans="1:4" x14ac:dyDescent="0.2">
      <c r="A330" s="65" t="s">
        <v>227</v>
      </c>
      <c r="B330" s="27">
        <v>529453.26</v>
      </c>
      <c r="C330" s="85">
        <v>3.346E-3</v>
      </c>
      <c r="D330" s="27"/>
    </row>
    <row r="331" spans="1:4" x14ac:dyDescent="0.2">
      <c r="A331" s="65" t="s">
        <v>228</v>
      </c>
      <c r="B331" s="27">
        <v>141640.6</v>
      </c>
      <c r="C331" s="85">
        <v>8.9499999999999996E-4</v>
      </c>
      <c r="D331" s="27"/>
    </row>
    <row r="332" spans="1:4" x14ac:dyDescent="0.2">
      <c r="A332" s="65" t="s">
        <v>229</v>
      </c>
      <c r="B332" s="27">
        <v>46089.07</v>
      </c>
      <c r="C332" s="85">
        <v>2.9100000000000003E-4</v>
      </c>
      <c r="D332" s="27"/>
    </row>
    <row r="333" spans="1:4" x14ac:dyDescent="0.2">
      <c r="A333" s="65" t="s">
        <v>230</v>
      </c>
      <c r="B333" s="27">
        <v>143977.04999999999</v>
      </c>
      <c r="C333" s="85">
        <v>9.1E-4</v>
      </c>
      <c r="D333" s="27"/>
    </row>
    <row r="334" spans="1:4" x14ac:dyDescent="0.2">
      <c r="A334" s="65" t="s">
        <v>231</v>
      </c>
      <c r="B334" s="27">
        <v>8787</v>
      </c>
      <c r="C334" s="85">
        <v>5.5999999999999999E-5</v>
      </c>
      <c r="D334" s="27"/>
    </row>
    <row r="335" spans="1:4" x14ac:dyDescent="0.2">
      <c r="A335" s="65" t="s">
        <v>232</v>
      </c>
      <c r="B335" s="27">
        <v>266873.58</v>
      </c>
      <c r="C335" s="85">
        <v>1.6869999999999999E-3</v>
      </c>
      <c r="D335" s="27"/>
    </row>
    <row r="336" spans="1:4" x14ac:dyDescent="0.2">
      <c r="A336" s="65" t="s">
        <v>233</v>
      </c>
      <c r="B336" s="27">
        <v>28225.49</v>
      </c>
      <c r="C336" s="85">
        <v>1.7799999999999999E-4</v>
      </c>
      <c r="D336" s="27"/>
    </row>
    <row r="337" spans="1:4" x14ac:dyDescent="0.2">
      <c r="A337" s="65" t="s">
        <v>234</v>
      </c>
      <c r="B337" s="27">
        <v>540</v>
      </c>
      <c r="C337" s="85">
        <v>3.0000000000000001E-6</v>
      </c>
      <c r="D337" s="27"/>
    </row>
    <row r="338" spans="1:4" x14ac:dyDescent="0.2">
      <c r="A338" s="65" t="s">
        <v>235</v>
      </c>
      <c r="B338" s="27">
        <v>201841.24</v>
      </c>
      <c r="C338" s="85">
        <v>1.276E-3</v>
      </c>
      <c r="D338" s="27"/>
    </row>
    <row r="339" spans="1:4" x14ac:dyDescent="0.2">
      <c r="A339" s="65" t="s">
        <v>236</v>
      </c>
      <c r="B339" s="27">
        <v>33977.360000000001</v>
      </c>
      <c r="C339" s="85">
        <v>2.1499999999999999E-4</v>
      </c>
      <c r="D339" s="27"/>
    </row>
    <row r="340" spans="1:4" x14ac:dyDescent="0.2">
      <c r="A340" s="65" t="s">
        <v>237</v>
      </c>
      <c r="B340" s="27">
        <v>18781.53</v>
      </c>
      <c r="C340" s="85">
        <v>1.1900000000000001E-4</v>
      </c>
      <c r="D340" s="27"/>
    </row>
    <row r="341" spans="1:4" x14ac:dyDescent="0.2">
      <c r="A341" s="65" t="s">
        <v>238</v>
      </c>
      <c r="B341" s="27">
        <v>318952.18</v>
      </c>
      <c r="C341" s="85">
        <v>2.016E-3</v>
      </c>
      <c r="D341" s="27"/>
    </row>
    <row r="342" spans="1:4" x14ac:dyDescent="0.2">
      <c r="A342" s="65" t="s">
        <v>239</v>
      </c>
      <c r="B342" s="27">
        <v>2138825</v>
      </c>
      <c r="C342" s="85">
        <v>1.3517E-2</v>
      </c>
      <c r="D342" s="27"/>
    </row>
    <row r="343" spans="1:4" x14ac:dyDescent="0.2">
      <c r="A343" s="65" t="s">
        <v>240</v>
      </c>
      <c r="B343" s="27">
        <v>26826.080000000002</v>
      </c>
      <c r="C343" s="85">
        <v>1.7000000000000001E-4</v>
      </c>
      <c r="D343" s="27"/>
    </row>
    <row r="344" spans="1:4" x14ac:dyDescent="0.2">
      <c r="A344" s="65" t="s">
        <v>241</v>
      </c>
      <c r="B344" s="27">
        <v>210607.8</v>
      </c>
      <c r="C344" s="85">
        <v>1.3309999999999999E-3</v>
      </c>
      <c r="D344" s="27"/>
    </row>
    <row r="345" spans="1:4" x14ac:dyDescent="0.2">
      <c r="A345" s="65" t="s">
        <v>242</v>
      </c>
      <c r="B345" s="27">
        <v>410927.58</v>
      </c>
      <c r="C345" s="85">
        <v>2.5969999999999999E-3</v>
      </c>
      <c r="D345" s="27"/>
    </row>
    <row r="346" spans="1:4" x14ac:dyDescent="0.2">
      <c r="A346" s="65" t="s">
        <v>243</v>
      </c>
      <c r="B346" s="27">
        <v>83905.31</v>
      </c>
      <c r="C346" s="85">
        <v>5.2999999999999998E-4</v>
      </c>
      <c r="D346" s="27"/>
    </row>
    <row r="347" spans="1:4" x14ac:dyDescent="0.2">
      <c r="A347" s="65" t="s">
        <v>244</v>
      </c>
      <c r="B347" s="27">
        <v>1575261.16</v>
      </c>
      <c r="C347" s="85">
        <v>9.9550000000000003E-3</v>
      </c>
      <c r="D347" s="27"/>
    </row>
    <row r="348" spans="1:4" x14ac:dyDescent="0.2">
      <c r="A348" s="65" t="s">
        <v>245</v>
      </c>
      <c r="B348" s="27">
        <v>8890</v>
      </c>
      <c r="C348" s="85">
        <v>5.5999999999999999E-5</v>
      </c>
      <c r="D348" s="27"/>
    </row>
    <row r="349" spans="1:4" x14ac:dyDescent="0.2">
      <c r="A349" s="65" t="s">
        <v>246</v>
      </c>
      <c r="B349" s="27">
        <v>158071.98000000001</v>
      </c>
      <c r="C349" s="85">
        <v>9.990000000000001E-4</v>
      </c>
      <c r="D349" s="27"/>
    </row>
    <row r="350" spans="1:4" x14ac:dyDescent="0.2">
      <c r="A350" s="65" t="s">
        <v>247</v>
      </c>
      <c r="B350" s="27">
        <v>1710055.16</v>
      </c>
      <c r="C350" s="85">
        <v>1.0807000000000001E-2</v>
      </c>
      <c r="D350" s="27"/>
    </row>
    <row r="351" spans="1:4" x14ac:dyDescent="0.2">
      <c r="A351" s="65" t="s">
        <v>248</v>
      </c>
      <c r="B351" s="27">
        <v>202918.8</v>
      </c>
      <c r="C351" s="85">
        <v>1.2819999999999999E-3</v>
      </c>
      <c r="D351" s="27"/>
    </row>
    <row r="352" spans="1:4" x14ac:dyDescent="0.2">
      <c r="A352" s="65" t="s">
        <v>249</v>
      </c>
      <c r="B352" s="27">
        <v>48720</v>
      </c>
      <c r="C352" s="85">
        <v>3.0800000000000001E-4</v>
      </c>
      <c r="D352" s="27"/>
    </row>
    <row r="353" spans="1:4" x14ac:dyDescent="0.2">
      <c r="A353" s="65" t="s">
        <v>250</v>
      </c>
      <c r="B353" s="27">
        <v>1110519.96</v>
      </c>
      <c r="C353" s="85">
        <v>7.0179999999999999E-3</v>
      </c>
      <c r="D353" s="27"/>
    </row>
    <row r="354" spans="1:4" x14ac:dyDescent="0.2">
      <c r="A354" s="65" t="s">
        <v>251</v>
      </c>
      <c r="B354" s="27">
        <v>701369.72</v>
      </c>
      <c r="C354" s="85">
        <v>4.4320000000000002E-3</v>
      </c>
      <c r="D354" s="27"/>
    </row>
    <row r="355" spans="1:4" x14ac:dyDescent="0.2">
      <c r="A355" s="65" t="s">
        <v>252</v>
      </c>
      <c r="B355" s="27">
        <v>270280</v>
      </c>
      <c r="C355" s="85">
        <v>1.7080000000000001E-3</v>
      </c>
      <c r="D355" s="27"/>
    </row>
    <row r="356" spans="1:4" x14ac:dyDescent="0.2">
      <c r="A356" s="65" t="s">
        <v>253</v>
      </c>
      <c r="B356" s="27">
        <v>949577.55</v>
      </c>
      <c r="C356" s="85">
        <v>6.0010000000000003E-3</v>
      </c>
      <c r="D356" s="27"/>
    </row>
    <row r="357" spans="1:4" x14ac:dyDescent="0.2">
      <c r="A357" s="65" t="s">
        <v>254</v>
      </c>
      <c r="B357" s="27">
        <v>2039724.05</v>
      </c>
      <c r="C357" s="85">
        <v>1.2891E-2</v>
      </c>
      <c r="D357" s="27"/>
    </row>
    <row r="358" spans="1:4" x14ac:dyDescent="0.2">
      <c r="A358" s="65" t="s">
        <v>255</v>
      </c>
      <c r="B358" s="27">
        <v>3640103.33</v>
      </c>
      <c r="C358" s="85">
        <v>2.3005000000000001E-2</v>
      </c>
      <c r="D358" s="27"/>
    </row>
    <row r="359" spans="1:4" x14ac:dyDescent="0.2">
      <c r="A359" s="65" t="s">
        <v>256</v>
      </c>
      <c r="B359" s="27">
        <v>59848.47</v>
      </c>
      <c r="C359" s="85">
        <v>3.7800000000000003E-4</v>
      </c>
      <c r="D359" s="27"/>
    </row>
    <row r="360" spans="1:4" x14ac:dyDescent="0.2">
      <c r="A360" s="65" t="s">
        <v>257</v>
      </c>
      <c r="B360" s="27">
        <v>369537.3</v>
      </c>
      <c r="C360" s="85">
        <v>2.3349999999999998E-3</v>
      </c>
      <c r="D360" s="27"/>
    </row>
    <row r="361" spans="1:4" x14ac:dyDescent="0.2">
      <c r="A361" s="65" t="s">
        <v>258</v>
      </c>
      <c r="B361" s="27">
        <v>191493.99</v>
      </c>
      <c r="C361" s="85">
        <v>1.2099999999999999E-3</v>
      </c>
      <c r="D361" s="27"/>
    </row>
    <row r="362" spans="1:4" x14ac:dyDescent="0.2">
      <c r="A362" s="65" t="s">
        <v>259</v>
      </c>
      <c r="B362" s="27">
        <v>1608612.04</v>
      </c>
      <c r="C362" s="85">
        <v>1.0166E-2</v>
      </c>
      <c r="D362" s="27"/>
    </row>
    <row r="363" spans="1:4" x14ac:dyDescent="0.2">
      <c r="A363" s="65" t="s">
        <v>260</v>
      </c>
      <c r="B363" s="27">
        <v>296145.90999999997</v>
      </c>
      <c r="C363" s="85">
        <v>1.872E-3</v>
      </c>
      <c r="D363" s="27"/>
    </row>
    <row r="364" spans="1:4" x14ac:dyDescent="0.2">
      <c r="A364" s="65" t="s">
        <v>261</v>
      </c>
      <c r="B364" s="27">
        <v>34910</v>
      </c>
      <c r="C364" s="85">
        <v>2.2100000000000001E-4</v>
      </c>
      <c r="D364" s="27"/>
    </row>
    <row r="365" spans="1:4" x14ac:dyDescent="0.2">
      <c r="A365" s="65" t="s">
        <v>262</v>
      </c>
      <c r="B365" s="27">
        <v>269926.34999999998</v>
      </c>
      <c r="C365" s="85">
        <v>1.7060000000000001E-3</v>
      </c>
      <c r="D365" s="27"/>
    </row>
    <row r="366" spans="1:4" x14ac:dyDescent="0.2">
      <c r="A366" s="65" t="s">
        <v>263</v>
      </c>
      <c r="B366" s="27">
        <v>288801.57</v>
      </c>
      <c r="C366" s="85">
        <v>1.825E-3</v>
      </c>
      <c r="D366" s="27"/>
    </row>
    <row r="367" spans="1:4" x14ac:dyDescent="0.2">
      <c r="A367" s="65" t="s">
        <v>264</v>
      </c>
      <c r="B367" s="27">
        <v>2822117.93</v>
      </c>
      <c r="C367" s="85">
        <v>1.7835E-2</v>
      </c>
      <c r="D367" s="27"/>
    </row>
    <row r="368" spans="1:4" x14ac:dyDescent="0.2">
      <c r="A368" s="65" t="s">
        <v>265</v>
      </c>
      <c r="B368" s="27">
        <v>759100.35</v>
      </c>
      <c r="C368" s="85">
        <v>4.797E-3</v>
      </c>
      <c r="D368" s="27"/>
    </row>
    <row r="369" spans="1:4" x14ac:dyDescent="0.2">
      <c r="A369" s="65" t="s">
        <v>266</v>
      </c>
      <c r="B369" s="27">
        <v>97169.3</v>
      </c>
      <c r="C369" s="85">
        <v>6.1399999999999996E-4</v>
      </c>
      <c r="D369" s="27"/>
    </row>
    <row r="370" spans="1:4" x14ac:dyDescent="0.2">
      <c r="A370" s="65" t="s">
        <v>267</v>
      </c>
      <c r="B370" s="27">
        <v>299906.99</v>
      </c>
      <c r="C370" s="85">
        <v>1.895E-3</v>
      </c>
      <c r="D370" s="27"/>
    </row>
    <row r="371" spans="1:4" x14ac:dyDescent="0.2">
      <c r="A371" s="65" t="s">
        <v>268</v>
      </c>
      <c r="B371" s="27">
        <v>183526.9</v>
      </c>
      <c r="C371" s="85">
        <v>1.16E-3</v>
      </c>
      <c r="D371" s="27"/>
    </row>
    <row r="372" spans="1:4" x14ac:dyDescent="0.2">
      <c r="A372" s="65" t="s">
        <v>269</v>
      </c>
      <c r="B372" s="27">
        <v>215402.42</v>
      </c>
      <c r="C372" s="85">
        <v>1.361E-3</v>
      </c>
      <c r="D372" s="27"/>
    </row>
    <row r="373" spans="1:4" x14ac:dyDescent="0.2">
      <c r="A373" s="65" t="s">
        <v>270</v>
      </c>
      <c r="B373" s="27">
        <v>398623.18</v>
      </c>
      <c r="C373" s="85">
        <v>2.519E-3</v>
      </c>
      <c r="D373" s="27"/>
    </row>
    <row r="374" spans="1:4" x14ac:dyDescent="0.2">
      <c r="A374" s="65" t="s">
        <v>271</v>
      </c>
      <c r="B374" s="27">
        <v>142918.69</v>
      </c>
      <c r="C374" s="85">
        <v>9.0300000000000005E-4</v>
      </c>
      <c r="D374" s="27"/>
    </row>
    <row r="375" spans="1:4" x14ac:dyDescent="0.2">
      <c r="A375" s="65" t="s">
        <v>272</v>
      </c>
      <c r="B375" s="27">
        <v>33442.6</v>
      </c>
      <c r="C375" s="85">
        <v>2.1100000000000001E-4</v>
      </c>
      <c r="D375" s="27"/>
    </row>
    <row r="376" spans="1:4" x14ac:dyDescent="0.2">
      <c r="A376" s="65" t="s">
        <v>273</v>
      </c>
      <c r="B376" s="27">
        <v>16302.63</v>
      </c>
      <c r="C376" s="85">
        <v>1.03E-4</v>
      </c>
      <c r="D376" s="27"/>
    </row>
    <row r="377" spans="1:4" x14ac:dyDescent="0.2">
      <c r="A377" s="65" t="s">
        <v>274</v>
      </c>
      <c r="B377" s="27">
        <v>53847.199999999997</v>
      </c>
      <c r="C377" s="85">
        <v>3.4000000000000002E-4</v>
      </c>
      <c r="D377" s="27"/>
    </row>
    <row r="378" spans="1:4" x14ac:dyDescent="0.2">
      <c r="A378" s="65" t="s">
        <v>275</v>
      </c>
      <c r="B378" s="27">
        <v>2581471.08</v>
      </c>
      <c r="C378" s="85">
        <v>1.6313999999999999E-2</v>
      </c>
      <c r="D378" s="27"/>
    </row>
    <row r="379" spans="1:4" x14ac:dyDescent="0.2">
      <c r="A379" s="65" t="s">
        <v>276</v>
      </c>
      <c r="B379" s="27">
        <v>340679.14</v>
      </c>
      <c r="C379" s="85">
        <v>2.153E-3</v>
      </c>
      <c r="D379" s="27"/>
    </row>
    <row r="380" spans="1:4" x14ac:dyDescent="0.2">
      <c r="A380" s="65" t="s">
        <v>277</v>
      </c>
      <c r="B380" s="27">
        <v>154070.01999999999</v>
      </c>
      <c r="C380" s="85">
        <v>9.7400000000000004E-4</v>
      </c>
      <c r="D380" s="27"/>
    </row>
    <row r="381" spans="1:4" x14ac:dyDescent="0.2">
      <c r="A381" s="65" t="s">
        <v>278</v>
      </c>
      <c r="B381" s="27">
        <v>309274.8</v>
      </c>
      <c r="C381" s="85">
        <v>1.9550000000000001E-3</v>
      </c>
      <c r="D381" s="27"/>
    </row>
    <row r="382" spans="1:4" x14ac:dyDescent="0.2">
      <c r="A382" s="65" t="s">
        <v>279</v>
      </c>
      <c r="B382" s="27">
        <v>3424297.07</v>
      </c>
      <c r="C382" s="85">
        <v>2.1641000000000001E-2</v>
      </c>
      <c r="D382" s="27"/>
    </row>
    <row r="383" spans="1:4" x14ac:dyDescent="0.2">
      <c r="A383" s="65" t="s">
        <v>280</v>
      </c>
      <c r="B383" s="27">
        <v>1091616</v>
      </c>
      <c r="C383" s="85">
        <v>6.8989999999999998E-3</v>
      </c>
      <c r="D383" s="27"/>
    </row>
    <row r="384" spans="1:4" x14ac:dyDescent="0.2">
      <c r="A384" s="65" t="s">
        <v>281</v>
      </c>
      <c r="B384" s="27">
        <v>576309.9</v>
      </c>
      <c r="C384" s="85">
        <v>3.6419999999999998E-3</v>
      </c>
      <c r="D384" s="27"/>
    </row>
    <row r="385" spans="1:6" x14ac:dyDescent="0.2">
      <c r="A385" s="65" t="s">
        <v>282</v>
      </c>
      <c r="B385" s="27">
        <v>95000</v>
      </c>
      <c r="C385" s="85">
        <v>5.9999999999999995E-4</v>
      </c>
      <c r="D385" s="27"/>
    </row>
    <row r="386" spans="1:6" x14ac:dyDescent="0.2">
      <c r="A386" s="65" t="s">
        <v>283</v>
      </c>
      <c r="B386" s="27">
        <v>1544218</v>
      </c>
      <c r="C386" s="85">
        <v>9.7590000000000003E-3</v>
      </c>
      <c r="D386" s="27"/>
    </row>
    <row r="387" spans="1:6" x14ac:dyDescent="0.2">
      <c r="A387" s="65" t="s">
        <v>284</v>
      </c>
      <c r="B387" s="27">
        <v>-10.58</v>
      </c>
      <c r="C387" s="85">
        <v>0</v>
      </c>
      <c r="D387" s="27"/>
    </row>
    <row r="388" spans="1:6" x14ac:dyDescent="0.2">
      <c r="A388" s="65" t="s">
        <v>285</v>
      </c>
      <c r="B388" s="27">
        <v>6100</v>
      </c>
      <c r="C388" s="85">
        <v>3.8999999999999999E-5</v>
      </c>
      <c r="D388" s="27"/>
    </row>
    <row r="389" spans="1:6" x14ac:dyDescent="0.2">
      <c r="A389" s="65"/>
      <c r="B389" s="27"/>
      <c r="C389" s="27"/>
      <c r="D389" s="27"/>
    </row>
    <row r="390" spans="1:6" x14ac:dyDescent="0.2">
      <c r="A390" s="28"/>
      <c r="B390" s="29"/>
      <c r="C390" s="29"/>
      <c r="D390" s="29">
        <v>0</v>
      </c>
    </row>
    <row r="391" spans="1:6" ht="15.75" customHeight="1" x14ac:dyDescent="0.2">
      <c r="B391" s="51">
        <f>SUM(B300:B387)</f>
        <v>158227452.28999999</v>
      </c>
      <c r="C391" s="51">
        <f>SUM(C300:C387)</f>
        <v>0.99996200000000002</v>
      </c>
      <c r="D391" s="23"/>
    </row>
    <row r="394" spans="1:6" x14ac:dyDescent="0.2">
      <c r="A394" s="16" t="s">
        <v>286</v>
      </c>
    </row>
    <row r="396" spans="1:6" ht="28.5" customHeight="1" x14ac:dyDescent="0.2">
      <c r="A396" s="53" t="s">
        <v>287</v>
      </c>
      <c r="B396" s="54" t="s">
        <v>49</v>
      </c>
      <c r="C396" s="81" t="s">
        <v>50</v>
      </c>
      <c r="D396" s="81" t="s">
        <v>288</v>
      </c>
      <c r="E396" s="86" t="s">
        <v>9</v>
      </c>
      <c r="F396" s="54" t="s">
        <v>158</v>
      </c>
    </row>
    <row r="397" spans="1:6" ht="14.25" customHeight="1" x14ac:dyDescent="0.2">
      <c r="A397" s="68"/>
      <c r="B397" s="25"/>
      <c r="C397" s="25"/>
      <c r="D397" s="25">
        <v>0</v>
      </c>
      <c r="E397" s="25">
        <v>0</v>
      </c>
      <c r="F397" s="87">
        <v>0</v>
      </c>
    </row>
    <row r="398" spans="1:6" ht="14.25" customHeight="1" x14ac:dyDescent="0.2">
      <c r="A398" s="88" t="s">
        <v>289</v>
      </c>
      <c r="B398" s="27">
        <v>-104914830.43000001</v>
      </c>
      <c r="C398" s="27">
        <v>-104914830.43000001</v>
      </c>
      <c r="D398" s="27" t="s">
        <v>54</v>
      </c>
      <c r="E398" s="27">
        <v>0</v>
      </c>
      <c r="F398" s="38">
        <v>0</v>
      </c>
    </row>
    <row r="399" spans="1:6" ht="14.25" customHeight="1" x14ac:dyDescent="0.2">
      <c r="A399" s="88" t="s">
        <v>290</v>
      </c>
      <c r="B399" s="27">
        <v>173985</v>
      </c>
      <c r="C399" s="27">
        <v>173985</v>
      </c>
      <c r="D399" s="27" t="s">
        <v>54</v>
      </c>
      <c r="E399" s="27">
        <v>0</v>
      </c>
      <c r="F399" s="38">
        <v>0</v>
      </c>
    </row>
    <row r="400" spans="1:6" ht="14.25" customHeight="1" x14ac:dyDescent="0.2">
      <c r="A400" s="88" t="s">
        <v>291</v>
      </c>
      <c r="B400" s="27">
        <v>-6142257.1200000001</v>
      </c>
      <c r="C400" s="27">
        <v>-12586687.24</v>
      </c>
      <c r="D400" s="27">
        <v>-6444430.1200000001</v>
      </c>
      <c r="E400" s="27">
        <v>0</v>
      </c>
      <c r="F400" s="38">
        <v>0</v>
      </c>
    </row>
    <row r="401" spans="1:6" ht="14.25" customHeight="1" x14ac:dyDescent="0.2">
      <c r="A401" s="88" t="s">
        <v>292</v>
      </c>
      <c r="B401" s="27" t="s">
        <v>54</v>
      </c>
      <c r="C401" s="27">
        <v>-2500000</v>
      </c>
      <c r="D401" s="27">
        <v>-2500000</v>
      </c>
      <c r="E401" s="27">
        <v>0</v>
      </c>
      <c r="F401" s="38">
        <v>0</v>
      </c>
    </row>
    <row r="402" spans="1:6" ht="14.25" customHeight="1" x14ac:dyDescent="0.2">
      <c r="A402" s="88" t="s">
        <v>293</v>
      </c>
      <c r="B402" s="27">
        <v>-9840721.9800000004</v>
      </c>
      <c r="C402" s="27">
        <v>-21998773.129999999</v>
      </c>
      <c r="D402" s="27">
        <v>-12158051.15</v>
      </c>
      <c r="E402" s="27">
        <v>0</v>
      </c>
      <c r="F402" s="38">
        <v>0</v>
      </c>
    </row>
    <row r="403" spans="1:6" ht="14.25" customHeight="1" x14ac:dyDescent="0.2">
      <c r="A403" s="88" t="s">
        <v>294</v>
      </c>
      <c r="B403" s="27">
        <v>-5839965.8399999999</v>
      </c>
      <c r="C403" s="27" t="s">
        <v>54</v>
      </c>
      <c r="D403" s="27">
        <v>5839965.8399999999</v>
      </c>
      <c r="E403" s="27">
        <v>0</v>
      </c>
      <c r="F403" s="38">
        <v>0</v>
      </c>
    </row>
    <row r="404" spans="1:6" ht="14.25" customHeight="1" x14ac:dyDescent="0.2">
      <c r="A404" s="88" t="s">
        <v>295</v>
      </c>
      <c r="B404" s="27">
        <v>-5226657.01</v>
      </c>
      <c r="C404" s="27">
        <v>-5226657.01</v>
      </c>
      <c r="D404" s="27" t="s">
        <v>54</v>
      </c>
      <c r="E404" s="27">
        <v>0</v>
      </c>
      <c r="F404" s="38">
        <v>0</v>
      </c>
    </row>
    <row r="405" spans="1:6" ht="14.25" customHeight="1" x14ac:dyDescent="0.2">
      <c r="A405" s="88" t="s">
        <v>296</v>
      </c>
      <c r="B405" s="27">
        <v>-27094230.73</v>
      </c>
      <c r="C405" s="27">
        <v>-27094230.73</v>
      </c>
      <c r="D405" s="27" t="s">
        <v>54</v>
      </c>
      <c r="E405" s="27">
        <v>0</v>
      </c>
      <c r="F405" s="38">
        <v>0</v>
      </c>
    </row>
    <row r="406" spans="1:6" ht="14.25" customHeight="1" x14ac:dyDescent="0.2">
      <c r="A406" s="88" t="s">
        <v>297</v>
      </c>
      <c r="B406" s="27">
        <v>-2997346.61</v>
      </c>
      <c r="C406" s="27">
        <v>-2997346.61</v>
      </c>
      <c r="D406" s="27" t="s">
        <v>54</v>
      </c>
      <c r="E406" s="27">
        <v>0</v>
      </c>
      <c r="F406" s="38">
        <v>0</v>
      </c>
    </row>
    <row r="407" spans="1:6" ht="14.25" customHeight="1" x14ac:dyDescent="0.2">
      <c r="A407" s="88" t="s">
        <v>298</v>
      </c>
      <c r="B407" s="27">
        <v>-6906996.1399999997</v>
      </c>
      <c r="C407" s="27">
        <v>-16747718.119999999</v>
      </c>
      <c r="D407" s="27">
        <v>-9840721.9800000004</v>
      </c>
      <c r="E407" s="27">
        <v>0</v>
      </c>
      <c r="F407" s="38">
        <v>0</v>
      </c>
    </row>
    <row r="408" spans="1:6" ht="14.25" customHeight="1" x14ac:dyDescent="0.2">
      <c r="A408" s="88" t="s">
        <v>299</v>
      </c>
      <c r="B408" s="27">
        <v>-7027821.8300000001</v>
      </c>
      <c r="C408" s="27">
        <v>-12867787.67</v>
      </c>
      <c r="D408" s="27">
        <v>-5839965.8399999999</v>
      </c>
      <c r="E408" s="27">
        <v>0</v>
      </c>
      <c r="F408" s="38">
        <v>0</v>
      </c>
    </row>
    <row r="409" spans="1:6" ht="14.25" customHeight="1" x14ac:dyDescent="0.2">
      <c r="A409" s="88" t="s">
        <v>300</v>
      </c>
      <c r="B409" s="27">
        <v>-500000</v>
      </c>
      <c r="C409" s="27">
        <v>-500000</v>
      </c>
      <c r="D409" s="27" t="s">
        <v>54</v>
      </c>
      <c r="E409" s="27">
        <v>0</v>
      </c>
      <c r="F409" s="38">
        <v>0</v>
      </c>
    </row>
    <row r="410" spans="1:6" ht="14.25" customHeight="1" x14ac:dyDescent="0.2">
      <c r="A410" s="88" t="s">
        <v>301</v>
      </c>
      <c r="B410" s="27">
        <v>-3521649.91</v>
      </c>
      <c r="C410" s="27">
        <v>-3521649.91</v>
      </c>
      <c r="D410" s="27" t="s">
        <v>54</v>
      </c>
      <c r="E410" s="27">
        <v>0</v>
      </c>
      <c r="F410" s="38">
        <v>0</v>
      </c>
    </row>
    <row r="411" spans="1:6" ht="14.25" customHeight="1" x14ac:dyDescent="0.2">
      <c r="A411" s="88" t="s">
        <v>302</v>
      </c>
      <c r="B411" s="27">
        <v>-52155912.68</v>
      </c>
      <c r="C411" s="27">
        <v>-52155912.68</v>
      </c>
      <c r="D411" s="27" t="s">
        <v>54</v>
      </c>
      <c r="E411" s="27">
        <v>0</v>
      </c>
      <c r="F411" s="38">
        <v>0</v>
      </c>
    </row>
    <row r="412" spans="1:6" ht="14.25" customHeight="1" x14ac:dyDescent="0.2">
      <c r="A412" s="88" t="s">
        <v>303</v>
      </c>
      <c r="B412" s="27">
        <v>-28980706</v>
      </c>
      <c r="C412" s="27">
        <v>-28980706</v>
      </c>
      <c r="D412" s="27" t="s">
        <v>54</v>
      </c>
      <c r="E412" s="27">
        <v>0</v>
      </c>
      <c r="F412" s="38">
        <v>0</v>
      </c>
    </row>
    <row r="413" spans="1:6" ht="14.25" customHeight="1" x14ac:dyDescent="0.2">
      <c r="A413" s="88" t="s">
        <v>304</v>
      </c>
      <c r="B413" s="27">
        <v>-22858414.199999999</v>
      </c>
      <c r="C413" s="27">
        <v>-22858414.199999999</v>
      </c>
      <c r="D413" s="27" t="s">
        <v>54</v>
      </c>
      <c r="E413" s="27"/>
      <c r="F413" s="38"/>
    </row>
    <row r="414" spans="1:6" x14ac:dyDescent="0.2">
      <c r="A414" s="39"/>
      <c r="B414" s="29"/>
      <c r="C414" s="29"/>
      <c r="D414" s="29"/>
      <c r="E414" s="29"/>
      <c r="F414" s="41"/>
    </row>
    <row r="415" spans="1:6" ht="19.5" customHeight="1" x14ac:dyDescent="0.2">
      <c r="B415" s="51">
        <f>SUM(B398:B412)</f>
        <v>-260975111.28000003</v>
      </c>
      <c r="C415" s="51">
        <f>SUM(C398:C412)</f>
        <v>-291918314.52999997</v>
      </c>
      <c r="D415" s="51">
        <f>SUM(D398:D412)</f>
        <v>-30943203.250000004</v>
      </c>
      <c r="E415" s="89"/>
      <c r="F415" s="90"/>
    </row>
    <row r="419" spans="1:5" ht="27" customHeight="1" x14ac:dyDescent="0.2">
      <c r="A419" s="83" t="s">
        <v>305</v>
      </c>
      <c r="B419" s="84" t="s">
        <v>49</v>
      </c>
      <c r="C419" s="23" t="s">
        <v>50</v>
      </c>
      <c r="D419" s="23" t="s">
        <v>288</v>
      </c>
      <c r="E419" s="91" t="s">
        <v>158</v>
      </c>
    </row>
    <row r="420" spans="1:5" x14ac:dyDescent="0.2">
      <c r="A420" s="68"/>
      <c r="B420" s="25"/>
      <c r="C420" s="25"/>
      <c r="D420" s="25"/>
      <c r="E420" s="25"/>
    </row>
    <row r="421" spans="1:5" x14ac:dyDescent="0.2">
      <c r="A421" s="88"/>
      <c r="B421" s="27"/>
      <c r="C421" s="27"/>
      <c r="D421" s="27"/>
      <c r="E421" s="27"/>
    </row>
    <row r="422" spans="1:5" x14ac:dyDescent="0.2">
      <c r="A422" s="88" t="s">
        <v>306</v>
      </c>
      <c r="B422" s="27">
        <v>-19913388.579999998</v>
      </c>
      <c r="C422" s="27">
        <v>-19913388.579999998</v>
      </c>
      <c r="D422" s="27" t="s">
        <v>54</v>
      </c>
      <c r="E422" s="27"/>
    </row>
    <row r="423" spans="1:5" x14ac:dyDescent="0.2">
      <c r="A423" s="88" t="s">
        <v>307</v>
      </c>
      <c r="B423" s="27">
        <v>-2233802.21</v>
      </c>
      <c r="C423" s="27">
        <v>-2233802.21</v>
      </c>
      <c r="D423" s="27" t="s">
        <v>54</v>
      </c>
      <c r="E423" s="27"/>
    </row>
    <row r="424" spans="1:5" x14ac:dyDescent="0.2">
      <c r="A424" s="88" t="s">
        <v>308</v>
      </c>
      <c r="B424" s="27">
        <v>4766326.42</v>
      </c>
      <c r="C424" s="27">
        <v>4766326.42</v>
      </c>
      <c r="D424" s="27" t="s">
        <v>54</v>
      </c>
      <c r="E424" s="27"/>
    </row>
    <row r="425" spans="1:5" x14ac:dyDescent="0.2">
      <c r="A425" s="88" t="s">
        <v>309</v>
      </c>
      <c r="B425" s="27">
        <v>8049170.25</v>
      </c>
      <c r="C425" s="27">
        <v>8049170.25</v>
      </c>
      <c r="D425" s="27" t="s">
        <v>54</v>
      </c>
      <c r="E425" s="27"/>
    </row>
    <row r="426" spans="1:5" x14ac:dyDescent="0.2">
      <c r="A426" s="88" t="s">
        <v>310</v>
      </c>
      <c r="B426" s="27">
        <v>-8619723.4700000007</v>
      </c>
      <c r="C426" s="27">
        <v>-8619723.4700000007</v>
      </c>
      <c r="D426" s="27" t="s">
        <v>54</v>
      </c>
      <c r="E426" s="27"/>
    </row>
    <row r="427" spans="1:5" x14ac:dyDescent="0.2">
      <c r="A427" s="88" t="s">
        <v>311</v>
      </c>
      <c r="B427" s="27">
        <v>8518329.8399999999</v>
      </c>
      <c r="C427" s="27">
        <v>8518329.8399999999</v>
      </c>
      <c r="D427" s="27" t="s">
        <v>54</v>
      </c>
      <c r="E427" s="27"/>
    </row>
    <row r="428" spans="1:5" x14ac:dyDescent="0.2">
      <c r="A428" s="88" t="s">
        <v>312</v>
      </c>
      <c r="B428" s="27">
        <v>2579950.7999999998</v>
      </c>
      <c r="C428" s="27">
        <v>2579950.7999999998</v>
      </c>
      <c r="D428" s="27" t="s">
        <v>54</v>
      </c>
      <c r="E428" s="27"/>
    </row>
    <row r="429" spans="1:5" x14ac:dyDescent="0.2">
      <c r="A429" s="88" t="s">
        <v>313</v>
      </c>
      <c r="B429" s="27">
        <v>14051077.449999999</v>
      </c>
      <c r="C429" s="27">
        <v>14051077.449999999</v>
      </c>
      <c r="D429" s="27" t="s">
        <v>54</v>
      </c>
      <c r="E429" s="27"/>
    </row>
    <row r="430" spans="1:5" x14ac:dyDescent="0.2">
      <c r="A430" s="88" t="s">
        <v>314</v>
      </c>
      <c r="B430" s="27">
        <v>17556072.039999999</v>
      </c>
      <c r="C430" s="27">
        <v>17556072.039999999</v>
      </c>
      <c r="D430" s="27" t="s">
        <v>54</v>
      </c>
      <c r="E430" s="27"/>
    </row>
    <row r="431" spans="1:5" x14ac:dyDescent="0.2">
      <c r="A431" s="88" t="s">
        <v>315</v>
      </c>
      <c r="B431" s="27">
        <v>12026166.4</v>
      </c>
      <c r="C431" s="27">
        <v>12026166.4</v>
      </c>
      <c r="D431" s="27" t="s">
        <v>54</v>
      </c>
      <c r="E431" s="27"/>
    </row>
    <row r="432" spans="1:5" x14ac:dyDescent="0.2">
      <c r="A432" s="88" t="s">
        <v>316</v>
      </c>
      <c r="B432" s="27">
        <v>29701167.77</v>
      </c>
      <c r="C432" s="27">
        <v>29701167.77</v>
      </c>
      <c r="D432" s="27" t="s">
        <v>54</v>
      </c>
      <c r="E432" s="27"/>
    </row>
    <row r="433" spans="1:5" x14ac:dyDescent="0.2">
      <c r="A433" s="88" t="s">
        <v>317</v>
      </c>
      <c r="B433" s="27">
        <v>25158968.280000001</v>
      </c>
      <c r="C433" s="27">
        <v>25158968.280000001</v>
      </c>
      <c r="D433" s="27" t="s">
        <v>54</v>
      </c>
      <c r="E433" s="27"/>
    </row>
    <row r="434" spans="1:5" x14ac:dyDescent="0.2">
      <c r="A434" s="88" t="s">
        <v>318</v>
      </c>
      <c r="B434" s="27">
        <v>26443605.09</v>
      </c>
      <c r="C434" s="27">
        <v>31059062.879999999</v>
      </c>
      <c r="D434" s="27">
        <v>4615457.79</v>
      </c>
      <c r="E434" s="27"/>
    </row>
    <row r="435" spans="1:5" x14ac:dyDescent="0.2">
      <c r="A435" s="88" t="s">
        <v>319</v>
      </c>
      <c r="B435" s="27">
        <v>45270828.759999998</v>
      </c>
      <c r="C435" s="27">
        <v>47356967.68</v>
      </c>
      <c r="D435" s="27">
        <v>2086138.92</v>
      </c>
      <c r="E435" s="27"/>
    </row>
    <row r="436" spans="1:5" x14ac:dyDescent="0.2">
      <c r="A436" s="88" t="s">
        <v>320</v>
      </c>
      <c r="B436" s="27">
        <v>48176393.979999997</v>
      </c>
      <c r="C436" s="27">
        <v>53638443.210000001</v>
      </c>
      <c r="D436" s="27">
        <v>5462049.2300000004</v>
      </c>
      <c r="E436" s="27"/>
    </row>
    <row r="437" spans="1:5" x14ac:dyDescent="0.2">
      <c r="A437" s="88" t="s">
        <v>321</v>
      </c>
      <c r="B437" s="27" t="s">
        <v>54</v>
      </c>
      <c r="C437" s="27">
        <v>45703742.009999998</v>
      </c>
      <c r="D437" s="27">
        <v>45703742.009999998</v>
      </c>
      <c r="E437" s="27"/>
    </row>
    <row r="438" spans="1:5" x14ac:dyDescent="0.2">
      <c r="A438" s="88" t="s">
        <v>322</v>
      </c>
      <c r="B438" s="27">
        <v>-66814428.520000003</v>
      </c>
      <c r="C438" s="27">
        <v>-66827471.560000002</v>
      </c>
      <c r="D438" s="27">
        <v>-13043.04</v>
      </c>
      <c r="E438" s="27"/>
    </row>
    <row r="439" spans="1:5" x14ac:dyDescent="0.2">
      <c r="A439" s="88" t="s">
        <v>323</v>
      </c>
      <c r="B439" s="27">
        <v>-42628572.329999998</v>
      </c>
      <c r="C439" s="27">
        <v>-57585043.140000001</v>
      </c>
      <c r="D439" s="27">
        <v>-14956470.810000001</v>
      </c>
      <c r="E439" s="27"/>
    </row>
    <row r="440" spans="1:5" x14ac:dyDescent="0.2">
      <c r="A440" s="88" t="s">
        <v>324</v>
      </c>
      <c r="B440" s="27">
        <v>-108349740.02</v>
      </c>
      <c r="C440" s="27">
        <v>-115408617.45</v>
      </c>
      <c r="D440" s="27">
        <v>-7058877.4299999997</v>
      </c>
      <c r="E440" s="27"/>
    </row>
    <row r="441" spans="1:5" x14ac:dyDescent="0.2">
      <c r="A441" s="88" t="s">
        <v>325</v>
      </c>
      <c r="B441" s="27">
        <v>-44205988.310000002</v>
      </c>
      <c r="C441" s="27">
        <v>-51617095.43</v>
      </c>
      <c r="D441" s="27">
        <v>-7411107.1200000001</v>
      </c>
      <c r="E441" s="27"/>
    </row>
    <row r="442" spans="1:5" x14ac:dyDescent="0.2">
      <c r="A442" s="88" t="s">
        <v>326</v>
      </c>
      <c r="B442" s="27" t="s">
        <v>54</v>
      </c>
      <c r="C442" s="27">
        <v>-10400</v>
      </c>
      <c r="D442" s="27">
        <v>-10400</v>
      </c>
      <c r="E442" s="27"/>
    </row>
    <row r="443" spans="1:5" x14ac:dyDescent="0.2">
      <c r="A443" s="88" t="s">
        <v>327</v>
      </c>
      <c r="B443" s="27">
        <v>-398172.78</v>
      </c>
      <c r="C443" s="27">
        <v>-398172.78</v>
      </c>
      <c r="D443" s="27" t="s">
        <v>54</v>
      </c>
      <c r="E443" s="27"/>
    </row>
    <row r="444" spans="1:5" x14ac:dyDescent="0.2">
      <c r="A444" s="88" t="s">
        <v>328</v>
      </c>
      <c r="B444" s="27">
        <v>-897100.65</v>
      </c>
      <c r="C444" s="27">
        <v>-897100.65</v>
      </c>
      <c r="D444" s="27" t="s">
        <v>54</v>
      </c>
      <c r="E444" s="27"/>
    </row>
    <row r="445" spans="1:5" x14ac:dyDescent="0.2">
      <c r="A445" s="26"/>
      <c r="B445" s="27"/>
      <c r="C445" s="27"/>
      <c r="D445" s="27"/>
      <c r="E445" s="27"/>
    </row>
    <row r="446" spans="1:5" x14ac:dyDescent="0.2">
      <c r="A446" s="28"/>
      <c r="B446" s="29"/>
      <c r="C446" s="29"/>
      <c r="D446" s="29"/>
      <c r="E446" s="29"/>
    </row>
    <row r="447" spans="1:5" ht="20.25" customHeight="1" x14ac:dyDescent="0.2">
      <c r="B447" s="51">
        <f>SUM(B421:B444)</f>
        <v>-51762859.790000014</v>
      </c>
      <c r="C447" s="51">
        <f>SUM(C421:C444)</f>
        <v>-23345370.23999995</v>
      </c>
      <c r="D447" s="51">
        <f>SUM(D421:D444)</f>
        <v>28417489.550000001</v>
      </c>
      <c r="E447" s="92"/>
    </row>
    <row r="450" spans="1:4" x14ac:dyDescent="0.2">
      <c r="A450" s="16" t="s">
        <v>329</v>
      </c>
    </row>
    <row r="452" spans="1:4" ht="30.75" customHeight="1" x14ac:dyDescent="0.2">
      <c r="A452" s="83" t="s">
        <v>330</v>
      </c>
      <c r="B452" s="84" t="s">
        <v>49</v>
      </c>
      <c r="C452" s="23" t="s">
        <v>50</v>
      </c>
      <c r="D452" s="23" t="s">
        <v>51</v>
      </c>
    </row>
    <row r="453" spans="1:4" x14ac:dyDescent="0.2">
      <c r="A453" s="68"/>
      <c r="B453" s="25"/>
      <c r="C453" s="25"/>
      <c r="D453" s="25"/>
    </row>
    <row r="454" spans="1:4" x14ac:dyDescent="0.2">
      <c r="A454" s="88" t="s">
        <v>331</v>
      </c>
      <c r="B454" s="27" t="s">
        <v>54</v>
      </c>
      <c r="C454" s="27">
        <v>37398.74</v>
      </c>
      <c r="D454" s="27">
        <v>37398.74</v>
      </c>
    </row>
    <row r="455" spans="1:4" x14ac:dyDescent="0.2">
      <c r="A455" s="88" t="s">
        <v>332</v>
      </c>
      <c r="B455" s="27">
        <v>1919109.28</v>
      </c>
      <c r="C455" s="27">
        <v>661268.49</v>
      </c>
      <c r="D455" s="27">
        <v>-1257840.79</v>
      </c>
    </row>
    <row r="456" spans="1:4" x14ac:dyDescent="0.2">
      <c r="A456" s="88" t="s">
        <v>333</v>
      </c>
      <c r="B456" s="27">
        <v>663926.64</v>
      </c>
      <c r="C456" s="27">
        <v>1259489.73</v>
      </c>
      <c r="D456" s="27">
        <v>595563.09</v>
      </c>
    </row>
    <row r="457" spans="1:4" x14ac:dyDescent="0.2">
      <c r="A457" s="88" t="s">
        <v>334</v>
      </c>
      <c r="B457" s="27">
        <v>684904.55</v>
      </c>
      <c r="C457" s="27">
        <v>1159710.5</v>
      </c>
      <c r="D457" s="27">
        <v>474805.95</v>
      </c>
    </row>
    <row r="458" spans="1:4" x14ac:dyDescent="0.2">
      <c r="A458" s="88" t="s">
        <v>335</v>
      </c>
      <c r="B458" s="27">
        <v>25980.12</v>
      </c>
      <c r="C458" s="27">
        <v>25982.52</v>
      </c>
      <c r="D458" s="27">
        <v>2.4</v>
      </c>
    </row>
    <row r="459" spans="1:4" x14ac:dyDescent="0.2">
      <c r="A459" s="88" t="s">
        <v>336</v>
      </c>
      <c r="B459" s="27">
        <v>326524.65999999997</v>
      </c>
      <c r="C459" s="27">
        <v>4192.9799999999996</v>
      </c>
      <c r="D459" s="27">
        <v>-322331.68</v>
      </c>
    </row>
    <row r="460" spans="1:4" x14ac:dyDescent="0.2">
      <c r="A460" s="88" t="s">
        <v>337</v>
      </c>
      <c r="B460" s="27">
        <v>1214325.8799999999</v>
      </c>
      <c r="C460" s="27">
        <v>602794.14</v>
      </c>
      <c r="D460" s="27">
        <v>-611531.74</v>
      </c>
    </row>
    <row r="461" spans="1:4" x14ac:dyDescent="0.2">
      <c r="A461" s="88" t="s">
        <v>338</v>
      </c>
      <c r="B461" s="27">
        <v>2926162.72</v>
      </c>
      <c r="C461" s="27">
        <v>509906.96</v>
      </c>
      <c r="D461" s="27">
        <v>-2416255.7599999998</v>
      </c>
    </row>
    <row r="462" spans="1:4" x14ac:dyDescent="0.2">
      <c r="A462" s="88" t="s">
        <v>339</v>
      </c>
      <c r="B462" s="27">
        <v>6604331.4199999999</v>
      </c>
      <c r="C462" s="27">
        <v>9612937.0199999996</v>
      </c>
      <c r="D462" s="27">
        <v>3008605.6</v>
      </c>
    </row>
    <row r="463" spans="1:4" x14ac:dyDescent="0.2">
      <c r="A463" s="88" t="s">
        <v>340</v>
      </c>
      <c r="B463" s="27">
        <v>18506.75</v>
      </c>
      <c r="C463" s="27">
        <v>76428.14</v>
      </c>
      <c r="D463" s="27">
        <v>57921.39</v>
      </c>
    </row>
    <row r="464" spans="1:4" x14ac:dyDescent="0.2">
      <c r="A464" s="88" t="s">
        <v>341</v>
      </c>
      <c r="B464" s="27">
        <v>532.28</v>
      </c>
      <c r="C464" s="27">
        <v>4774.4399999999996</v>
      </c>
      <c r="D464" s="27">
        <v>4242.16</v>
      </c>
    </row>
    <row r="465" spans="1:4" x14ac:dyDescent="0.2">
      <c r="A465" s="88" t="s">
        <v>342</v>
      </c>
      <c r="B465" s="27">
        <v>199258.72</v>
      </c>
      <c r="C465" s="27">
        <v>199277.29</v>
      </c>
      <c r="D465" s="27">
        <v>18.57</v>
      </c>
    </row>
    <row r="466" spans="1:4" x14ac:dyDescent="0.2">
      <c r="A466" s="88" t="s">
        <v>343</v>
      </c>
      <c r="B466" s="27">
        <v>390889.02</v>
      </c>
      <c r="C466" s="27">
        <v>204752.44</v>
      </c>
      <c r="D466" s="27">
        <v>-186136.58</v>
      </c>
    </row>
    <row r="467" spans="1:4" x14ac:dyDescent="0.2">
      <c r="A467" s="88" t="s">
        <v>344</v>
      </c>
      <c r="B467" s="27">
        <v>11859.19</v>
      </c>
      <c r="C467" s="27">
        <v>11859.19</v>
      </c>
      <c r="D467" s="27" t="s">
        <v>54</v>
      </c>
    </row>
    <row r="468" spans="1:4" x14ac:dyDescent="0.2">
      <c r="A468" s="88" t="s">
        <v>345</v>
      </c>
      <c r="B468" s="27">
        <v>26353.18</v>
      </c>
      <c r="C468" s="27">
        <v>483.4</v>
      </c>
      <c r="D468" s="27">
        <v>-25869.78</v>
      </c>
    </row>
    <row r="469" spans="1:4" x14ac:dyDescent="0.2">
      <c r="A469" s="88" t="s">
        <v>346</v>
      </c>
      <c r="B469" s="27">
        <v>6.3</v>
      </c>
      <c r="C469" s="27">
        <v>6.3</v>
      </c>
      <c r="D469" s="27" t="s">
        <v>54</v>
      </c>
    </row>
    <row r="470" spans="1:4" x14ac:dyDescent="0.2">
      <c r="A470" s="88" t="s">
        <v>347</v>
      </c>
      <c r="B470" s="27">
        <v>3236929.14</v>
      </c>
      <c r="C470" s="27">
        <v>464</v>
      </c>
      <c r="D470" s="27">
        <v>-3236465.14</v>
      </c>
    </row>
    <row r="471" spans="1:4" x14ac:dyDescent="0.2">
      <c r="A471" s="88" t="s">
        <v>348</v>
      </c>
      <c r="B471" s="27">
        <v>464.63</v>
      </c>
      <c r="C471" s="27">
        <v>467.33</v>
      </c>
      <c r="D471" s="27">
        <v>2.7</v>
      </c>
    </row>
    <row r="472" spans="1:4" x14ac:dyDescent="0.2">
      <c r="A472" s="88" t="s">
        <v>349</v>
      </c>
      <c r="B472" s="27">
        <v>1125378</v>
      </c>
      <c r="C472" s="27">
        <v>608.69000000000005</v>
      </c>
      <c r="D472" s="27">
        <v>-1124769.31</v>
      </c>
    </row>
    <row r="473" spans="1:4" x14ac:dyDescent="0.2">
      <c r="A473" s="88" t="s">
        <v>350</v>
      </c>
      <c r="B473" s="27" t="s">
        <v>54</v>
      </c>
      <c r="C473" s="27">
        <v>5018.12</v>
      </c>
      <c r="D473" s="27">
        <v>5018.12</v>
      </c>
    </row>
    <row r="474" spans="1:4" x14ac:dyDescent="0.2">
      <c r="A474" s="88" t="s">
        <v>351</v>
      </c>
      <c r="B474" s="27">
        <v>5667.44</v>
      </c>
      <c r="C474" s="27">
        <v>230372.29</v>
      </c>
      <c r="D474" s="27">
        <v>224704.85</v>
      </c>
    </row>
    <row r="475" spans="1:4" x14ac:dyDescent="0.2">
      <c r="A475" s="88" t="s">
        <v>352</v>
      </c>
      <c r="B475" s="27">
        <v>864269.1</v>
      </c>
      <c r="C475" s="27">
        <v>600096.03</v>
      </c>
      <c r="D475" s="27">
        <v>-264173.07</v>
      </c>
    </row>
    <row r="476" spans="1:4" x14ac:dyDescent="0.2">
      <c r="A476" s="88" t="s">
        <v>353</v>
      </c>
      <c r="B476" s="27">
        <v>301258.59999999998</v>
      </c>
      <c r="C476" s="27">
        <v>301258.59999999998</v>
      </c>
      <c r="D476" s="27" t="s">
        <v>54</v>
      </c>
    </row>
    <row r="477" spans="1:4" x14ac:dyDescent="0.2">
      <c r="A477" s="88" t="s">
        <v>354</v>
      </c>
      <c r="B477" s="27">
        <v>2336395.7200000002</v>
      </c>
      <c r="C477" s="27">
        <v>2336395.7200000002</v>
      </c>
      <c r="D477" s="27" t="s">
        <v>54</v>
      </c>
    </row>
    <row r="478" spans="1:4" x14ac:dyDescent="0.2">
      <c r="A478" s="88" t="s">
        <v>355</v>
      </c>
      <c r="B478" s="27">
        <v>250538.72</v>
      </c>
      <c r="C478" s="27">
        <v>252386.79</v>
      </c>
      <c r="D478" s="27">
        <v>1848.07</v>
      </c>
    </row>
    <row r="479" spans="1:4" x14ac:dyDescent="0.2">
      <c r="A479" s="88" t="s">
        <v>356</v>
      </c>
      <c r="B479" s="27">
        <v>1034062.13</v>
      </c>
      <c r="C479" s="27">
        <v>-8281.02</v>
      </c>
      <c r="D479" s="27">
        <v>-1042343.15</v>
      </c>
    </row>
    <row r="480" spans="1:4" x14ac:dyDescent="0.2">
      <c r="A480" s="88" t="s">
        <v>357</v>
      </c>
      <c r="B480" s="27">
        <v>7449198.6500000004</v>
      </c>
      <c r="C480" s="27">
        <v>1535244.53</v>
      </c>
      <c r="D480" s="27">
        <v>-5913954.1200000001</v>
      </c>
    </row>
    <row r="481" spans="1:6" x14ac:dyDescent="0.2">
      <c r="A481" s="88" t="s">
        <v>358</v>
      </c>
      <c r="B481" s="27">
        <v>711.3</v>
      </c>
      <c r="C481" s="27" t="s">
        <v>54</v>
      </c>
      <c r="D481" s="27">
        <v>-711.3</v>
      </c>
    </row>
    <row r="482" spans="1:6" x14ac:dyDescent="0.2">
      <c r="A482" s="88" t="s">
        <v>359</v>
      </c>
      <c r="B482" s="27" t="s">
        <v>54</v>
      </c>
      <c r="C482" s="27">
        <v>5519253</v>
      </c>
      <c r="D482" s="27">
        <v>5519253</v>
      </c>
    </row>
    <row r="483" spans="1:6" x14ac:dyDescent="0.2">
      <c r="A483" s="88"/>
      <c r="B483" s="27"/>
      <c r="C483" s="27"/>
      <c r="D483" s="27"/>
    </row>
    <row r="484" spans="1:6" x14ac:dyDescent="0.2">
      <c r="A484" s="28"/>
      <c r="B484" s="29"/>
      <c r="C484" s="29"/>
      <c r="D484" s="29"/>
    </row>
    <row r="485" spans="1:6" ht="21.75" customHeight="1" x14ac:dyDescent="0.2">
      <c r="B485" s="51">
        <f>SUM(B454:B481)</f>
        <v>31617544.139999997</v>
      </c>
      <c r="C485" s="51">
        <f>SUM(C454:C481)</f>
        <v>19625293.359999996</v>
      </c>
      <c r="D485" s="51">
        <f>SUM(D454:D481)</f>
        <v>-11992250.780000001</v>
      </c>
    </row>
    <row r="488" spans="1:6" ht="24" customHeight="1" x14ac:dyDescent="0.2">
      <c r="A488" s="83" t="s">
        <v>360</v>
      </c>
      <c r="B488" s="84" t="s">
        <v>51</v>
      </c>
      <c r="C488" s="23" t="s">
        <v>361</v>
      </c>
      <c r="D488" s="13"/>
    </row>
    <row r="489" spans="1:6" x14ac:dyDescent="0.2">
      <c r="A489" s="24"/>
      <c r="B489" s="87"/>
      <c r="C489" s="25"/>
      <c r="D489" s="35"/>
    </row>
    <row r="490" spans="1:6" x14ac:dyDescent="0.2">
      <c r="A490" s="65" t="s">
        <v>362</v>
      </c>
      <c r="B490" s="38">
        <v>3549951.29</v>
      </c>
      <c r="C490" s="27"/>
      <c r="D490" s="35"/>
    </row>
    <row r="491" spans="1:6" x14ac:dyDescent="0.2">
      <c r="A491" s="65" t="s">
        <v>363</v>
      </c>
      <c r="B491" s="38">
        <v>3150890.82</v>
      </c>
      <c r="C491" s="27"/>
      <c r="D491" s="35"/>
    </row>
    <row r="492" spans="1:6" x14ac:dyDescent="0.2">
      <c r="A492" s="65" t="s">
        <v>364</v>
      </c>
      <c r="B492" s="38">
        <v>107586.6</v>
      </c>
      <c r="C492" s="27"/>
      <c r="D492" s="35"/>
    </row>
    <row r="493" spans="1:6" x14ac:dyDescent="0.2">
      <c r="A493" s="65" t="s">
        <v>365</v>
      </c>
      <c r="B493" s="38">
        <v>639149.22</v>
      </c>
      <c r="C493" s="27"/>
      <c r="D493" s="35"/>
    </row>
    <row r="494" spans="1:6" x14ac:dyDescent="0.2">
      <c r="A494" s="65" t="s">
        <v>366</v>
      </c>
      <c r="B494" s="38">
        <v>569903</v>
      </c>
      <c r="C494" s="27"/>
      <c r="D494" s="35"/>
    </row>
    <row r="495" spans="1:6" x14ac:dyDescent="0.2">
      <c r="A495" s="65" t="s">
        <v>367</v>
      </c>
      <c r="B495" s="38">
        <v>150443.67000000001</v>
      </c>
      <c r="C495" s="27"/>
      <c r="D495" s="35"/>
    </row>
    <row r="496" spans="1:6" x14ac:dyDescent="0.2">
      <c r="A496" s="28"/>
      <c r="B496" s="41"/>
      <c r="C496" s="29"/>
      <c r="D496" s="35"/>
      <c r="E496" s="13"/>
      <c r="F496" s="13"/>
    </row>
    <row r="497" spans="1:6" ht="18" customHeight="1" x14ac:dyDescent="0.2">
      <c r="B497" s="30">
        <f>SUM(B486:B496)</f>
        <v>8167924.5999999987</v>
      </c>
      <c r="C497" s="23"/>
      <c r="D497" s="13"/>
      <c r="E497" s="13"/>
      <c r="F497" s="13"/>
    </row>
    <row r="498" spans="1:6" x14ac:dyDescent="0.2">
      <c r="E498" s="13"/>
      <c r="F498" s="13"/>
    </row>
    <row r="499" spans="1:6" x14ac:dyDescent="0.2">
      <c r="E499" s="13"/>
      <c r="F499" s="13"/>
    </row>
    <row r="500" spans="1:6" x14ac:dyDescent="0.2">
      <c r="E500" s="13"/>
      <c r="F500" s="13"/>
    </row>
    <row r="501" spans="1:6" x14ac:dyDescent="0.2">
      <c r="A501" s="16" t="s">
        <v>368</v>
      </c>
      <c r="E501" s="13"/>
      <c r="F501" s="13"/>
    </row>
    <row r="502" spans="1:6" ht="12" customHeight="1" x14ac:dyDescent="0.2">
      <c r="A502" s="16" t="s">
        <v>369</v>
      </c>
      <c r="E502" s="13"/>
      <c r="F502" s="13"/>
    </row>
    <row r="503" spans="1:6" x14ac:dyDescent="0.2">
      <c r="A503" s="149"/>
      <c r="B503" s="149"/>
      <c r="C503" s="149"/>
      <c r="D503" s="149"/>
      <c r="E503" s="13"/>
      <c r="F503" s="13"/>
    </row>
    <row r="504" spans="1:6" x14ac:dyDescent="0.2">
      <c r="A504" s="4"/>
      <c r="B504" s="4"/>
      <c r="C504" s="4"/>
      <c r="D504" s="4"/>
      <c r="E504" s="13"/>
      <c r="F504" s="13"/>
    </row>
    <row r="505" spans="1:6" x14ac:dyDescent="0.2">
      <c r="A505" s="131" t="s">
        <v>370</v>
      </c>
      <c r="B505" s="132"/>
      <c r="C505" s="132"/>
      <c r="D505" s="133"/>
      <c r="E505" s="13"/>
      <c r="F505" s="13"/>
    </row>
    <row r="506" spans="1:6" x14ac:dyDescent="0.2">
      <c r="A506" s="134" t="s">
        <v>371</v>
      </c>
      <c r="B506" s="135"/>
      <c r="C506" s="135"/>
      <c r="D506" s="136"/>
      <c r="E506" s="13"/>
      <c r="F506" s="93"/>
    </row>
    <row r="507" spans="1:6" x14ac:dyDescent="0.2">
      <c r="A507" s="137" t="s">
        <v>372</v>
      </c>
      <c r="B507" s="138"/>
      <c r="C507" s="138"/>
      <c r="D507" s="139"/>
      <c r="E507" s="13"/>
      <c r="F507" s="93"/>
    </row>
    <row r="508" spans="1:6" x14ac:dyDescent="0.2">
      <c r="A508" s="140" t="s">
        <v>373</v>
      </c>
      <c r="B508" s="141"/>
      <c r="D508" s="94">
        <v>132371135.73</v>
      </c>
      <c r="E508" s="13"/>
      <c r="F508" s="93"/>
    </row>
    <row r="509" spans="1:6" x14ac:dyDescent="0.2">
      <c r="A509" s="126"/>
      <c r="B509" s="126"/>
      <c r="C509" s="13"/>
      <c r="E509" s="13"/>
      <c r="F509" s="93"/>
    </row>
    <row r="510" spans="1:6" x14ac:dyDescent="0.2">
      <c r="A510" s="142" t="s">
        <v>374</v>
      </c>
      <c r="B510" s="142"/>
      <c r="C510" s="95"/>
      <c r="D510" s="96">
        <f>SUM(C510:C515)</f>
        <v>922763</v>
      </c>
      <c r="E510" s="13"/>
      <c r="F510" s="13"/>
    </row>
    <row r="511" spans="1:6" x14ac:dyDescent="0.2">
      <c r="A511" s="123" t="s">
        <v>375</v>
      </c>
      <c r="B511" s="123"/>
      <c r="C511" s="96">
        <v>0</v>
      </c>
      <c r="D511" s="97"/>
      <c r="E511" s="13"/>
      <c r="F511" s="13"/>
    </row>
    <row r="512" spans="1:6" x14ac:dyDescent="0.2">
      <c r="A512" s="123" t="s">
        <v>376</v>
      </c>
      <c r="B512" s="123"/>
      <c r="C512" s="96">
        <v>0</v>
      </c>
      <c r="D512" s="97"/>
      <c r="E512" s="13"/>
      <c r="F512" s="13"/>
    </row>
    <row r="513" spans="1:6" x14ac:dyDescent="0.2">
      <c r="A513" s="123" t="s">
        <v>377</v>
      </c>
      <c r="B513" s="123"/>
      <c r="C513" s="96">
        <v>0</v>
      </c>
      <c r="D513" s="97"/>
      <c r="E513" s="13"/>
      <c r="F513" s="13"/>
    </row>
    <row r="514" spans="1:6" x14ac:dyDescent="0.2">
      <c r="A514" s="123" t="s">
        <v>378</v>
      </c>
      <c r="B514" s="123"/>
      <c r="C514" s="96">
        <v>0</v>
      </c>
      <c r="D514" s="97"/>
      <c r="E514" s="13"/>
      <c r="F514" s="13"/>
    </row>
    <row r="515" spans="1:6" x14ac:dyDescent="0.2">
      <c r="A515" s="145" t="s">
        <v>379</v>
      </c>
      <c r="B515" s="146"/>
      <c r="C515" s="96">
        <v>922763</v>
      </c>
      <c r="D515" s="97"/>
      <c r="E515" s="13"/>
      <c r="F515" s="13"/>
    </row>
    <row r="516" spans="1:6" x14ac:dyDescent="0.2">
      <c r="A516" s="126"/>
      <c r="B516" s="126"/>
      <c r="C516" s="98"/>
      <c r="D516" s="99"/>
      <c r="E516" s="13"/>
      <c r="F516" s="13"/>
    </row>
    <row r="517" spans="1:6" x14ac:dyDescent="0.2">
      <c r="A517" s="142" t="s">
        <v>380</v>
      </c>
      <c r="B517" s="142"/>
      <c r="C517" s="95"/>
      <c r="D517" s="96">
        <f>SUM(C517:C521)</f>
        <v>10841180.73</v>
      </c>
      <c r="E517" s="13"/>
      <c r="F517" s="13"/>
    </row>
    <row r="518" spans="1:6" x14ac:dyDescent="0.2">
      <c r="A518" s="123" t="s">
        <v>381</v>
      </c>
      <c r="B518" s="123"/>
      <c r="C518" s="96">
        <v>0</v>
      </c>
      <c r="D518" s="97"/>
      <c r="E518" s="13"/>
      <c r="F518" s="13"/>
    </row>
    <row r="519" spans="1:6" x14ac:dyDescent="0.2">
      <c r="A519" s="123" t="s">
        <v>382</v>
      </c>
      <c r="B519" s="123"/>
      <c r="C519" s="96">
        <v>0</v>
      </c>
      <c r="D519" s="97"/>
      <c r="E519" s="13"/>
      <c r="F519" s="13"/>
    </row>
    <row r="520" spans="1:6" x14ac:dyDescent="0.2">
      <c r="A520" s="123" t="s">
        <v>383</v>
      </c>
      <c r="B520" s="123"/>
      <c r="C520" s="96">
        <v>0</v>
      </c>
      <c r="D520" s="97"/>
      <c r="E520" s="13"/>
      <c r="F520" s="13"/>
    </row>
    <row r="521" spans="1:6" x14ac:dyDescent="0.2">
      <c r="A521" s="143" t="s">
        <v>384</v>
      </c>
      <c r="B521" s="144"/>
      <c r="C521" s="96">
        <v>10841180.73</v>
      </c>
      <c r="D521" s="100"/>
      <c r="E521" s="13"/>
      <c r="F521" s="13"/>
    </row>
    <row r="522" spans="1:6" x14ac:dyDescent="0.2">
      <c r="A522" s="126"/>
      <c r="B522" s="126"/>
      <c r="C522" s="99"/>
      <c r="D522" s="99"/>
      <c r="E522" s="13"/>
      <c r="F522" s="13"/>
    </row>
    <row r="523" spans="1:6" x14ac:dyDescent="0.2">
      <c r="A523" s="130" t="s">
        <v>385</v>
      </c>
      <c r="B523" s="130"/>
      <c r="C523" s="99"/>
      <c r="D523" s="101">
        <f>+D508+D510-D517</f>
        <v>122452718</v>
      </c>
      <c r="E523" s="13"/>
      <c r="F523" s="93"/>
    </row>
    <row r="524" spans="1:6" x14ac:dyDescent="0.2">
      <c r="A524" s="4"/>
      <c r="B524" s="4"/>
      <c r="C524" s="4"/>
      <c r="D524" s="4"/>
      <c r="E524" s="13"/>
      <c r="F524" s="13"/>
    </row>
    <row r="525" spans="1:6" x14ac:dyDescent="0.2">
      <c r="A525" s="4"/>
      <c r="B525" s="4"/>
      <c r="C525" s="4"/>
      <c r="D525" s="4"/>
      <c r="E525" s="13"/>
      <c r="F525" s="13"/>
    </row>
    <row r="526" spans="1:6" x14ac:dyDescent="0.2">
      <c r="A526" s="131" t="s">
        <v>386</v>
      </c>
      <c r="B526" s="132"/>
      <c r="C526" s="132"/>
      <c r="D526" s="133"/>
      <c r="E526" s="13"/>
      <c r="F526" s="13"/>
    </row>
    <row r="527" spans="1:6" x14ac:dyDescent="0.2">
      <c r="A527" s="134" t="s">
        <v>371</v>
      </c>
      <c r="B527" s="135"/>
      <c r="C527" s="135"/>
      <c r="D527" s="136"/>
      <c r="E527" s="13"/>
      <c r="F527" s="13"/>
    </row>
    <row r="528" spans="1:6" x14ac:dyDescent="0.2">
      <c r="A528" s="137" t="s">
        <v>372</v>
      </c>
      <c r="B528" s="138"/>
      <c r="C528" s="138"/>
      <c r="D528" s="139"/>
      <c r="E528" s="13"/>
      <c r="F528" s="13"/>
    </row>
    <row r="529" spans="1:7" x14ac:dyDescent="0.2">
      <c r="A529" s="140" t="s">
        <v>387</v>
      </c>
      <c r="B529" s="141"/>
      <c r="D529" s="102">
        <v>112177475.15000001</v>
      </c>
      <c r="E529" s="13"/>
      <c r="F529" s="13"/>
    </row>
    <row r="530" spans="1:7" x14ac:dyDescent="0.2">
      <c r="A530" s="126"/>
      <c r="B530" s="126"/>
      <c r="E530" s="13"/>
      <c r="F530" s="13"/>
    </row>
    <row r="531" spans="1:7" x14ac:dyDescent="0.2">
      <c r="A531" s="129" t="s">
        <v>388</v>
      </c>
      <c r="B531" s="129"/>
      <c r="C531" s="103"/>
      <c r="D531" s="104">
        <f>SUM(C531:C548)</f>
        <v>8781633.1500000004</v>
      </c>
      <c r="E531" s="13"/>
      <c r="F531" s="13"/>
    </row>
    <row r="532" spans="1:7" x14ac:dyDescent="0.2">
      <c r="A532" s="123" t="s">
        <v>389</v>
      </c>
      <c r="B532" s="123"/>
      <c r="C532" s="96">
        <v>0</v>
      </c>
      <c r="D532" s="105"/>
      <c r="E532" s="13"/>
      <c r="F532" s="13"/>
    </row>
    <row r="533" spans="1:7" x14ac:dyDescent="0.2">
      <c r="A533" s="123" t="s">
        <v>390</v>
      </c>
      <c r="B533" s="123"/>
      <c r="C533" s="96">
        <v>0</v>
      </c>
      <c r="D533" s="105"/>
      <c r="E533" s="13"/>
      <c r="F533" s="13"/>
    </row>
    <row r="534" spans="1:7" x14ac:dyDescent="0.2">
      <c r="A534" s="123" t="s">
        <v>391</v>
      </c>
      <c r="B534" s="123"/>
      <c r="C534" s="96">
        <v>0</v>
      </c>
      <c r="D534" s="105"/>
      <c r="E534" s="13"/>
      <c r="F534" s="13"/>
    </row>
    <row r="535" spans="1:7" x14ac:dyDescent="0.2">
      <c r="A535" s="123" t="s">
        <v>392</v>
      </c>
      <c r="B535" s="123"/>
      <c r="C535" s="96">
        <v>0</v>
      </c>
      <c r="D535" s="105"/>
      <c r="E535" s="13"/>
      <c r="F535" s="13"/>
    </row>
    <row r="536" spans="1:7" x14ac:dyDescent="0.2">
      <c r="A536" s="123" t="s">
        <v>393</v>
      </c>
      <c r="B536" s="123"/>
      <c r="C536" s="96">
        <v>0</v>
      </c>
      <c r="D536" s="105"/>
      <c r="E536" s="13"/>
      <c r="F536" s="93"/>
    </row>
    <row r="537" spans="1:7" x14ac:dyDescent="0.2">
      <c r="A537" s="123" t="s">
        <v>394</v>
      </c>
      <c r="B537" s="123"/>
      <c r="C537" s="96">
        <v>64286.23</v>
      </c>
      <c r="D537" s="105"/>
      <c r="E537" s="13"/>
      <c r="F537" s="13"/>
    </row>
    <row r="538" spans="1:7" x14ac:dyDescent="0.2">
      <c r="A538" s="123" t="s">
        <v>395</v>
      </c>
      <c r="B538" s="123"/>
      <c r="C538" s="96">
        <v>0</v>
      </c>
      <c r="D538" s="105"/>
      <c r="E538" s="13"/>
      <c r="F538" s="93"/>
    </row>
    <row r="539" spans="1:7" x14ac:dyDescent="0.2">
      <c r="A539" s="123" t="s">
        <v>396</v>
      </c>
      <c r="B539" s="123"/>
      <c r="C539" s="96">
        <v>0</v>
      </c>
      <c r="D539" s="105"/>
      <c r="E539" s="13"/>
      <c r="F539" s="13"/>
    </row>
    <row r="540" spans="1:7" x14ac:dyDescent="0.2">
      <c r="A540" s="123" t="s">
        <v>397</v>
      </c>
      <c r="B540" s="123"/>
      <c r="C540" s="96">
        <v>0</v>
      </c>
      <c r="D540" s="105"/>
      <c r="E540" s="13"/>
      <c r="F540" s="93"/>
    </row>
    <row r="541" spans="1:7" x14ac:dyDescent="0.2">
      <c r="A541" s="123" t="s">
        <v>398</v>
      </c>
      <c r="B541" s="123"/>
      <c r="C541" s="96">
        <v>0</v>
      </c>
      <c r="D541" s="105"/>
      <c r="E541" s="13"/>
      <c r="F541" s="93"/>
    </row>
    <row r="542" spans="1:7" x14ac:dyDescent="0.2">
      <c r="A542" s="123" t="s">
        <v>399</v>
      </c>
      <c r="B542" s="123"/>
      <c r="C542" s="96">
        <v>0</v>
      </c>
      <c r="D542" s="105"/>
      <c r="E542" s="13"/>
      <c r="F542" s="93"/>
      <c r="G542" s="106"/>
    </row>
    <row r="543" spans="1:7" x14ac:dyDescent="0.2">
      <c r="A543" s="123" t="s">
        <v>400</v>
      </c>
      <c r="B543" s="123"/>
      <c r="C543" s="96">
        <v>0</v>
      </c>
      <c r="D543" s="105"/>
      <c r="E543" s="13"/>
      <c r="F543" s="93"/>
      <c r="G543" s="106"/>
    </row>
    <row r="544" spans="1:7" x14ac:dyDescent="0.2">
      <c r="A544" s="123" t="s">
        <v>401</v>
      </c>
      <c r="B544" s="123"/>
      <c r="C544" s="96">
        <v>0</v>
      </c>
      <c r="D544" s="105"/>
      <c r="E544" s="13"/>
      <c r="F544" s="107"/>
    </row>
    <row r="545" spans="1:6" x14ac:dyDescent="0.2">
      <c r="A545" s="123" t="s">
        <v>402</v>
      </c>
      <c r="B545" s="123"/>
      <c r="C545" s="96">
        <v>0</v>
      </c>
      <c r="D545" s="105"/>
      <c r="E545" s="13"/>
      <c r="F545" s="13"/>
    </row>
    <row r="546" spans="1:6" x14ac:dyDescent="0.2">
      <c r="A546" s="123" t="s">
        <v>403</v>
      </c>
      <c r="B546" s="123"/>
      <c r="C546" s="96">
        <v>0</v>
      </c>
      <c r="D546" s="105"/>
      <c r="E546" s="13"/>
      <c r="F546" s="13"/>
    </row>
    <row r="547" spans="1:6" ht="12.75" customHeight="1" x14ac:dyDescent="0.2">
      <c r="A547" s="123" t="s">
        <v>404</v>
      </c>
      <c r="B547" s="123"/>
      <c r="C547" s="96">
        <v>0</v>
      </c>
      <c r="D547" s="105"/>
      <c r="E547" s="13"/>
      <c r="F547" s="13"/>
    </row>
    <row r="548" spans="1:6" x14ac:dyDescent="0.2">
      <c r="A548" s="124" t="s">
        <v>405</v>
      </c>
      <c r="B548" s="125"/>
      <c r="C548" s="96">
        <f>7808510.38+908836.54</f>
        <v>8717346.9199999999</v>
      </c>
      <c r="D548" s="105"/>
      <c r="E548" s="13"/>
      <c r="F548" s="13"/>
    </row>
    <row r="549" spans="1:6" x14ac:dyDescent="0.2">
      <c r="A549" s="126"/>
      <c r="B549" s="126"/>
      <c r="E549" s="13"/>
      <c r="F549" s="13"/>
    </row>
    <row r="550" spans="1:6" x14ac:dyDescent="0.2">
      <c r="A550" s="129" t="s">
        <v>406</v>
      </c>
      <c r="B550" s="129"/>
      <c r="C550" s="103"/>
      <c r="D550" s="104">
        <f>SUM(C550:C557)</f>
        <v>922752</v>
      </c>
      <c r="E550" s="13"/>
      <c r="F550" s="13"/>
    </row>
    <row r="551" spans="1:6" x14ac:dyDescent="0.2">
      <c r="A551" s="123" t="s">
        <v>407</v>
      </c>
      <c r="B551" s="123"/>
      <c r="C551" s="96">
        <v>0</v>
      </c>
      <c r="D551" s="105"/>
      <c r="E551" s="13"/>
      <c r="F551" s="13"/>
    </row>
    <row r="552" spans="1:6" x14ac:dyDescent="0.2">
      <c r="A552" s="123" t="s">
        <v>408</v>
      </c>
      <c r="B552" s="123"/>
      <c r="C552" s="96">
        <v>0</v>
      </c>
      <c r="D552" s="105"/>
      <c r="E552" s="13"/>
      <c r="F552" s="13"/>
    </row>
    <row r="553" spans="1:6" x14ac:dyDescent="0.2">
      <c r="A553" s="123" t="s">
        <v>409</v>
      </c>
      <c r="B553" s="123"/>
      <c r="C553" s="96">
        <v>0</v>
      </c>
      <c r="D553" s="105"/>
      <c r="E553" s="13"/>
      <c r="F553" s="13"/>
    </row>
    <row r="554" spans="1:6" x14ac:dyDescent="0.2">
      <c r="A554" s="123" t="s">
        <v>410</v>
      </c>
      <c r="B554" s="123"/>
      <c r="C554" s="96">
        <v>0</v>
      </c>
      <c r="D554" s="105"/>
      <c r="E554" s="13"/>
      <c r="F554" s="13"/>
    </row>
    <row r="555" spans="1:6" x14ac:dyDescent="0.2">
      <c r="A555" s="123" t="s">
        <v>411</v>
      </c>
      <c r="B555" s="123"/>
      <c r="C555" s="96">
        <v>0</v>
      </c>
      <c r="D555" s="105"/>
      <c r="E555" s="13"/>
      <c r="F555" s="13"/>
    </row>
    <row r="556" spans="1:6" x14ac:dyDescent="0.2">
      <c r="A556" s="123" t="s">
        <v>412</v>
      </c>
      <c r="B556" s="123"/>
      <c r="C556" s="96">
        <v>922752</v>
      </c>
      <c r="D556" s="105"/>
      <c r="E556" s="13"/>
      <c r="F556" s="13"/>
    </row>
    <row r="557" spans="1:6" x14ac:dyDescent="0.2">
      <c r="A557" s="124" t="s">
        <v>413</v>
      </c>
      <c r="B557" s="125"/>
      <c r="C557" s="96">
        <v>0</v>
      </c>
      <c r="D557" s="105"/>
      <c r="E557" s="13"/>
      <c r="F557" s="13"/>
    </row>
    <row r="558" spans="1:6" x14ac:dyDescent="0.2">
      <c r="A558" s="126"/>
      <c r="B558" s="126"/>
      <c r="E558" s="13"/>
      <c r="F558" s="13"/>
    </row>
    <row r="559" spans="1:6" x14ac:dyDescent="0.2">
      <c r="A559" s="108" t="s">
        <v>414</v>
      </c>
      <c r="D559" s="101">
        <f>+D529-D531+D550</f>
        <v>104318594</v>
      </c>
      <c r="E559" s="93"/>
      <c r="F559" s="93"/>
    </row>
    <row r="560" spans="1:6" x14ac:dyDescent="0.2">
      <c r="E560" s="109"/>
      <c r="F560" s="13"/>
    </row>
    <row r="561" spans="1:6" x14ac:dyDescent="0.2">
      <c r="E561" s="13"/>
      <c r="F561" s="13"/>
    </row>
    <row r="562" spans="1:6" x14ac:dyDescent="0.2">
      <c r="E562" s="110"/>
      <c r="F562" s="13"/>
    </row>
    <row r="563" spans="1:6" x14ac:dyDescent="0.2">
      <c r="E563" s="13"/>
      <c r="F563" s="13"/>
    </row>
    <row r="564" spans="1:6" x14ac:dyDescent="0.2">
      <c r="A564" s="127" t="s">
        <v>415</v>
      </c>
      <c r="B564" s="127"/>
      <c r="C564" s="127"/>
      <c r="D564" s="127"/>
      <c r="E564" s="127"/>
      <c r="F564" s="13"/>
    </row>
    <row r="565" spans="1:6" x14ac:dyDescent="0.2">
      <c r="A565" s="111"/>
      <c r="B565" s="111"/>
      <c r="C565" s="111"/>
      <c r="D565" s="111"/>
      <c r="E565" s="111"/>
      <c r="F565" s="13"/>
    </row>
    <row r="566" spans="1:6" x14ac:dyDescent="0.2">
      <c r="A566" s="111"/>
      <c r="B566" s="111"/>
      <c r="C566" s="111"/>
      <c r="D566" s="111"/>
      <c r="E566" s="111"/>
      <c r="F566" s="13"/>
    </row>
    <row r="567" spans="1:6" ht="21" customHeight="1" x14ac:dyDescent="0.2">
      <c r="A567" s="53" t="s">
        <v>416</v>
      </c>
      <c r="B567" s="54" t="s">
        <v>49</v>
      </c>
      <c r="C567" s="81" t="s">
        <v>50</v>
      </c>
      <c r="D567" s="81" t="s">
        <v>51</v>
      </c>
      <c r="E567" s="13"/>
      <c r="F567" s="13"/>
    </row>
    <row r="568" spans="1:6" x14ac:dyDescent="0.2">
      <c r="A568" s="24"/>
      <c r="B568" s="112">
        <v>0</v>
      </c>
      <c r="C568" s="87"/>
      <c r="D568" s="87"/>
      <c r="E568" s="13"/>
      <c r="F568" s="13"/>
    </row>
    <row r="569" spans="1:6" x14ac:dyDescent="0.2">
      <c r="A569" s="65" t="s">
        <v>30</v>
      </c>
      <c r="B569" s="113">
        <v>0</v>
      </c>
      <c r="C569" s="114">
        <v>0</v>
      </c>
      <c r="D569" s="114"/>
      <c r="E569" s="13"/>
      <c r="F569" s="13"/>
    </row>
    <row r="570" spans="1:6" x14ac:dyDescent="0.2">
      <c r="A570" s="28"/>
      <c r="B570" s="115">
        <v>0</v>
      </c>
      <c r="C570" s="116">
        <v>0</v>
      </c>
      <c r="D570" s="116">
        <v>0</v>
      </c>
      <c r="E570" s="13"/>
      <c r="F570" s="13"/>
    </row>
    <row r="571" spans="1:6" ht="21" customHeight="1" x14ac:dyDescent="0.2">
      <c r="B571" s="23">
        <f>SUM(B569:B570)</f>
        <v>0</v>
      </c>
      <c r="C571" s="23">
        <f>SUM(C569:C570)</f>
        <v>0</v>
      </c>
      <c r="D571" s="23">
        <f>SUM(D569:D570)</f>
        <v>0</v>
      </c>
      <c r="E571" s="13"/>
      <c r="F571" s="13"/>
    </row>
    <row r="572" spans="1:6" x14ac:dyDescent="0.2">
      <c r="E572" s="13"/>
      <c r="F572" s="13"/>
    </row>
    <row r="573" spans="1:6" x14ac:dyDescent="0.2">
      <c r="E573" s="13"/>
      <c r="F573" s="13"/>
    </row>
    <row r="574" spans="1:6" x14ac:dyDescent="0.2">
      <c r="E574" s="13"/>
      <c r="F574" s="13"/>
    </row>
    <row r="575" spans="1:6" x14ac:dyDescent="0.2">
      <c r="E575" s="13"/>
      <c r="F575" s="13"/>
    </row>
    <row r="576" spans="1:6" x14ac:dyDescent="0.2">
      <c r="E576" s="13"/>
      <c r="F576" s="13"/>
    </row>
    <row r="577" spans="1:6" ht="12" customHeight="1" x14ac:dyDescent="0.2">
      <c r="E577" s="13"/>
      <c r="F577" s="13"/>
    </row>
    <row r="578" spans="1:6" x14ac:dyDescent="0.2">
      <c r="A578" s="2" t="s">
        <v>417</v>
      </c>
      <c r="B578" s="4"/>
      <c r="C578" s="4"/>
      <c r="D578" s="4"/>
    </row>
    <row r="579" spans="1:6" x14ac:dyDescent="0.2">
      <c r="B579" s="4"/>
      <c r="C579" s="4"/>
      <c r="D579" s="4"/>
    </row>
    <row r="580" spans="1:6" x14ac:dyDescent="0.2">
      <c r="B580" s="4"/>
      <c r="C580" s="4"/>
      <c r="D580" s="4"/>
    </row>
    <row r="581" spans="1:6" x14ac:dyDescent="0.2">
      <c r="F581" s="13"/>
    </row>
    <row r="582" spans="1:6" x14ac:dyDescent="0.2">
      <c r="A582" s="117"/>
      <c r="B582" s="4"/>
      <c r="C582" s="117"/>
      <c r="D582" s="117"/>
      <c r="E582" s="118"/>
      <c r="F582" s="118"/>
    </row>
    <row r="583" spans="1:6" x14ac:dyDescent="0.2">
      <c r="A583" s="119" t="str">
        <f>+[1]PC!B33</f>
        <v>Jesús María Contreras Esparza</v>
      </c>
      <c r="B583" s="4"/>
      <c r="C583" s="128" t="str">
        <f>+[1]PC!D33</f>
        <v>Daniel Rocha Gutíerrez</v>
      </c>
      <c r="D583" s="128"/>
      <c r="E583" s="13"/>
      <c r="F583" s="120"/>
    </row>
    <row r="584" spans="1:6" x14ac:dyDescent="0.2">
      <c r="A584" s="119" t="str">
        <f>+[1]PC!B34</f>
        <v>Rector</v>
      </c>
      <c r="B584" s="4"/>
      <c r="C584" s="122" t="str">
        <f>+[1]PC!D34</f>
        <v>Secretarío de Administración y Finanzas</v>
      </c>
      <c r="D584" s="122"/>
      <c r="E584" s="121"/>
      <c r="F584" s="121"/>
    </row>
    <row r="585" spans="1:6" x14ac:dyDescent="0.2">
      <c r="A585" s="4"/>
      <c r="B585" s="4"/>
      <c r="C585" s="4"/>
      <c r="D585" s="4"/>
      <c r="E585" s="4"/>
      <c r="F585" s="4"/>
    </row>
    <row r="586" spans="1:6" x14ac:dyDescent="0.2">
      <c r="A586" s="4"/>
      <c r="B586" s="4"/>
      <c r="C586" s="4"/>
      <c r="D586" s="4"/>
      <c r="E586" s="4"/>
      <c r="F586" s="4"/>
    </row>
    <row r="590" spans="1:6" ht="12.75" customHeight="1" x14ac:dyDescent="0.2"/>
    <row r="593" ht="12.75" customHeight="1" x14ac:dyDescent="0.2"/>
  </sheetData>
  <mergeCells count="67">
    <mergeCell ref="A503:D503"/>
    <mergeCell ref="A1:E1"/>
    <mergeCell ref="A2:F2"/>
    <mergeCell ref="A3:F3"/>
    <mergeCell ref="A8:E8"/>
    <mergeCell ref="C80:D80"/>
    <mergeCell ref="C232:D232"/>
    <mergeCell ref="C239:D239"/>
    <mergeCell ref="C246:D246"/>
    <mergeCell ref="C253:D253"/>
    <mergeCell ref="C285:D285"/>
    <mergeCell ref="C293:D293"/>
    <mergeCell ref="A516:B516"/>
    <mergeCell ref="A505:D505"/>
    <mergeCell ref="A506:D506"/>
    <mergeCell ref="A507:D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30:B530"/>
    <mergeCell ref="A517:B517"/>
    <mergeCell ref="A518:B518"/>
    <mergeCell ref="A519:B519"/>
    <mergeCell ref="A520:B520"/>
    <mergeCell ref="A521:B521"/>
    <mergeCell ref="A522:B522"/>
    <mergeCell ref="A523:B523"/>
    <mergeCell ref="A526:D526"/>
    <mergeCell ref="A527:D527"/>
    <mergeCell ref="A528:D528"/>
    <mergeCell ref="A529:B529"/>
    <mergeCell ref="A542:B542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54:B554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53:B553"/>
    <mergeCell ref="C584:D584"/>
    <mergeCell ref="A555:B555"/>
    <mergeCell ref="A556:B556"/>
    <mergeCell ref="A557:B557"/>
    <mergeCell ref="A558:B558"/>
    <mergeCell ref="A564:E564"/>
    <mergeCell ref="C583:D583"/>
  </mergeCells>
  <dataValidations count="4">
    <dataValidation allowBlank="1" showInputMessage="1" showErrorMessage="1" prompt="Especificar origen de dicho recurso: Federal, Estatal, Municipal, Particulares." sqref="C228 C235 C242"/>
    <dataValidation allowBlank="1" showInputMessage="1" showErrorMessage="1" prompt="Características cualitativas significativas que les impacten financieramente." sqref="C179:D179 D228 D235 D242"/>
    <dataValidation allowBlank="1" showInputMessage="1" showErrorMessage="1" prompt="Corresponde al número de la cuenta de acuerdo al Plan de Cuentas emitido por el CONAC (DOF 22/11/2010)." sqref="A179"/>
    <dataValidation allowBlank="1" showInputMessage="1" showErrorMessage="1" prompt="Saldo final del periodo que corresponde la cuenta pública presentada (mensual:  enero, febrero, marzo, etc.; trimestral: 1er, 2do, 3ro. o 4to.)." sqref="B179 B228 B235 B242"/>
  </dataValidations>
  <pageMargins left="0.70866141732283472" right="0.70866141732283472" top="0.39370078740157483" bottom="0.74803149606299213" header="0.31496062992125984" footer="0.31496062992125984"/>
  <pageSetup scale="7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2017-09-15T15:51:26Z</cp:lastPrinted>
  <dcterms:created xsi:type="dcterms:W3CDTF">2017-09-15T15:50:02Z</dcterms:created>
  <dcterms:modified xsi:type="dcterms:W3CDTF">2017-09-15T15:51:35Z</dcterms:modified>
</cp:coreProperties>
</file>