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-120" yWindow="480" windowWidth="29040" windowHeight="1584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<sst xmlns="http://schemas.openxmlformats.org/spreadsheetml/2006/main" count="56" uniqueCount="56">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</sst>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1" xfId="8" applyNumberFormat="1" applyFont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Border="1" applyAlignment="1" applyProtection="1">
      <alignment horizontal="center" vertical="center"/>
      <protection locked="0"/>
    </xf>
    <xf numFmtId="0" fontId="3" fillId="0" borderId="5" xfId="8" applyFont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Border="1" applyAlignment="1" applyProtection="1">
      <alignment horizontal="right"/>
      <protection locked="0"/>
    </xf>
    <xf numFmtId="0" fontId="4" fillId="0" borderId="5" xfId="8" applyFont="1" applyBorder="1" applyAlignment="1" applyProtection="1">
      <alignment horizontal="left" vertical="top" wrapText="1"/>
      <protection locked="0"/>
    </xf>
    <xf numFmtId="3" fontId="3" fillId="0" borderId="6" xfId="8" applyNumberFormat="1" applyFont="1" applyBorder="1" applyAlignment="1" applyProtection="1">
      <alignment horizontal="right" vertical="top"/>
      <protection locked="0"/>
    </xf>
    <xf numFmtId="0" fontId="3" fillId="0" borderId="5" xfId="8" applyFont="1" applyBorder="1" applyAlignment="1" applyProtection="1">
      <alignment horizontal="left" vertical="top" wrapText="1"/>
      <protection locked="0"/>
    </xf>
    <xf numFmtId="0" fontId="4" fillId="0" borderId="7" xfId="8" applyFont="1" applyBorder="1" applyAlignment="1" applyProtection="1">
      <alignment horizontal="left" vertical="top" wrapText="1"/>
      <protection locked="0"/>
    </xf>
    <xf numFmtId="3" fontId="4" fillId="0" borderId="8" xfId="8" applyNumberFormat="1" applyFont="1" applyBorder="1" applyAlignment="1" applyProtection="1">
      <alignment horizontal="center" vertical="center"/>
      <protection locked="0"/>
    </xf>
    <xf numFmtId="3" fontId="4" fillId="0" borderId="9" xfId="8" applyNumberFormat="1" applyFont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69</xdr:row>
      <xdr:rowOff>47624</xdr:rowOff>
    </xdr:from>
    <xdr:to>
      <xdr:col>2</xdr:col>
      <xdr:colOff>1381125</xdr:colOff>
      <xdr:row>80</xdr:row>
      <xdr:rowOff>28574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0782299"/>
          <a:ext cx="8601074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9" sqref="A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0.25" customHeight="1" thickTop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2023</v>
      </c>
      <c r="C2" s="15">
        <v>2022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40668869.130000003</v>
      </c>
      <c r="C4" s="19">
        <f>SUM(C5:C11)</f>
        <v>47432067.490000002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40668869.130000003</v>
      </c>
      <c r="C11" s="21">
        <v>47432067.490000002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149584224.50999999</v>
      </c>
      <c r="C13" s="19">
        <f>SUM(C14:C15)</f>
        <v>186256300.03</v>
      </c>
      <c r="D13" s="2"/>
    </row>
    <row r="14" spans="1:4" ht="22.5" x14ac:dyDescent="0.2">
      <c r="A14" s="20" t="s">
        <v>50</v>
      </c>
      <c r="B14" s="10">
        <v>76435015.079999998</v>
      </c>
      <c r="C14" s="21">
        <v>90121401.680000007</v>
      </c>
      <c r="D14" s="4">
        <v>4210</v>
      </c>
    </row>
    <row r="15" spans="1:4" ht="11.25" customHeight="1" x14ac:dyDescent="0.2">
      <c r="A15" s="20" t="s">
        <v>51</v>
      </c>
      <c r="B15" s="10">
        <v>73149209.430000007</v>
      </c>
      <c r="C15" s="21">
        <v>96134898.349999994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5411688.46</v>
      </c>
      <c r="C17" s="19">
        <f>SUM(C18:C22)</f>
        <v>3525077.85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5411688.46</v>
      </c>
      <c r="C22" s="21">
        <v>3525077.85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195664782.09999999</v>
      </c>
      <c r="C24" s="23">
        <f>SUM(C4+C13+C17)</f>
        <v>237213445.37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161613777.30000001</v>
      </c>
      <c r="C27" s="19">
        <f>SUM(C28:C30)</f>
        <v>219035482.22</v>
      </c>
      <c r="D27" s="2"/>
    </row>
    <row r="28" spans="1:5" ht="11.25" customHeight="1" x14ac:dyDescent="0.2">
      <c r="A28" s="20" t="s">
        <v>36</v>
      </c>
      <c r="B28" s="10">
        <v>120269190.2</v>
      </c>
      <c r="C28" s="21">
        <v>170309093.94999999</v>
      </c>
      <c r="D28" s="4">
        <v>5110</v>
      </c>
    </row>
    <row r="29" spans="1:5" ht="11.25" customHeight="1" x14ac:dyDescent="0.2">
      <c r="A29" s="20" t="s">
        <v>16</v>
      </c>
      <c r="B29" s="10">
        <v>6283811.29</v>
      </c>
      <c r="C29" s="21">
        <v>6821377.0499999998</v>
      </c>
      <c r="D29" s="4">
        <v>5120</v>
      </c>
    </row>
    <row r="30" spans="1:5" ht="11.25" customHeight="1" x14ac:dyDescent="0.2">
      <c r="A30" s="20" t="s">
        <v>17</v>
      </c>
      <c r="B30" s="10">
        <v>35060775.810000002</v>
      </c>
      <c r="C30" s="21">
        <v>41905011.219999999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2170274.65</v>
      </c>
      <c r="C32" s="19">
        <f>SUM(C33:C41)</f>
        <v>2942898.51</v>
      </c>
      <c r="D32" s="2"/>
    </row>
    <row r="33" spans="1:4" ht="11.25" customHeight="1" x14ac:dyDescent="0.2">
      <c r="A33" s="20" t="s">
        <v>18</v>
      </c>
      <c r="B33" s="10">
        <v>0</v>
      </c>
      <c r="C33" s="21">
        <v>0</v>
      </c>
      <c r="D33" s="4">
        <v>5210</v>
      </c>
    </row>
    <row r="34" spans="1:4" ht="11.25" customHeight="1" x14ac:dyDescent="0.2">
      <c r="A34" s="20" t="s">
        <v>19</v>
      </c>
      <c r="B34" s="10">
        <v>0</v>
      </c>
      <c r="C34" s="21">
        <v>0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2170274.65</v>
      </c>
      <c r="C36" s="21">
        <v>2942898.51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-0.3</v>
      </c>
      <c r="C55" s="19">
        <f>SUM(C56:C59)</f>
        <v>5807599.6000000006</v>
      </c>
      <c r="D55" s="2"/>
    </row>
    <row r="56" spans="1:5" ht="11.25" customHeight="1" x14ac:dyDescent="0.2">
      <c r="A56" s="20" t="s">
        <v>31</v>
      </c>
      <c r="B56" s="10">
        <v>0</v>
      </c>
      <c r="C56" s="21">
        <v>5807581.5300000003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-0.3</v>
      </c>
      <c r="C59" s="21">
        <v>18.07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163784051.65000001</v>
      </c>
      <c r="C64" s="23">
        <f>C61+C55+C48+C43+C32+C27</f>
        <v>227785980.32999998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31880730.449999988</v>
      </c>
      <c r="C66" s="19">
        <f>C24-C64</f>
        <v>9427465.0400000215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ht="12" thickTop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2023-10-18T21:35:06Z</cp:lastPrinted>
  <dcterms:created xsi:type="dcterms:W3CDTF">2012-12-11T20:29:16Z</dcterms:created>
  <dcterms:modified xsi:type="dcterms:W3CDTF">2023-10-18T21:40:23Z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