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G32" i="1"/>
  <c r="D32" i="1"/>
  <c r="D31" i="1"/>
  <c r="G31" i="1" s="1"/>
  <c r="H31" i="1" s="1"/>
  <c r="D30" i="1"/>
  <c r="G30" i="1" s="1"/>
  <c r="H30" i="1" s="1"/>
  <c r="D29" i="1"/>
  <c r="G29" i="1" s="1"/>
  <c r="H29" i="1" s="1"/>
  <c r="G28" i="1"/>
  <c r="H28" i="1" s="1"/>
  <c r="D28" i="1"/>
  <c r="D27" i="1"/>
  <c r="G27" i="1" s="1"/>
  <c r="H27" i="1" s="1"/>
  <c r="D26" i="1"/>
  <c r="G26" i="1" s="1"/>
  <c r="H26" i="1" s="1"/>
  <c r="F24" i="1"/>
  <c r="E24" i="1"/>
  <c r="D24" i="1"/>
  <c r="G24" i="1" s="1"/>
  <c r="H24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4" i="1" s="1"/>
  <c r="F14" i="1"/>
  <c r="F12" i="1" s="1"/>
  <c r="E14" i="1"/>
  <c r="E12" i="1" s="1"/>
  <c r="G13" i="1"/>
  <c r="G14" i="1" l="1"/>
  <c r="H14" i="1" s="1"/>
  <c r="D12" i="1"/>
  <c r="G12" i="1" s="1"/>
  <c r="H12" i="1" s="1"/>
  <c r="K20" i="1"/>
  <c r="H20" i="1"/>
  <c r="K18" i="1"/>
  <c r="H18" i="1"/>
  <c r="K22" i="1"/>
  <c r="H22" i="1"/>
  <c r="K19" i="1"/>
  <c r="H19" i="1"/>
  <c r="K17" i="1"/>
  <c r="H17" i="1"/>
  <c r="K21" i="1"/>
  <c r="H21" i="1"/>
  <c r="K34" i="1"/>
  <c r="H34" i="1"/>
  <c r="G16" i="1"/>
  <c r="K16" i="1" l="1"/>
  <c r="H16" i="1"/>
</calcChain>
</file>

<file path=xl/sharedStrings.xml><?xml version="1.0" encoding="utf-8"?>
<sst xmlns="http://schemas.openxmlformats.org/spreadsheetml/2006/main" count="39" uniqueCount="38">
  <si>
    <t>ESTADO ANALÍTICO DEL ACTIVO</t>
  </si>
  <si>
    <t>Al 31 de Marzo del 2017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</si>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</sst>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stados%20Financieros%202017/Formatos%20Fros%20y%20Pptales%202017%20MARZO%20CO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Mu"/>
      <sheetName val="BInmu"/>
      <sheetName val="Ayudas"/>
      <sheetName val="Gto Federalizado"/>
    </sheetNames>
    <sheetDataSet>
      <sheetData sheetId="0"/>
      <sheetData sheetId="1">
        <row r="16">
          <cell r="D16">
            <v>26815486.5</v>
          </cell>
          <cell r="E16">
            <v>21222392.760000002</v>
          </cell>
        </row>
        <row r="17">
          <cell r="D17">
            <v>83546122.170000002</v>
          </cell>
          <cell r="E17">
            <v>85253910.219999999</v>
          </cell>
        </row>
        <row r="18">
          <cell r="D18">
            <v>9664915.8100000005</v>
          </cell>
          <cell r="E18">
            <v>7151286.3499999996</v>
          </cell>
        </row>
        <row r="19">
          <cell r="D19">
            <v>239788.12</v>
          </cell>
          <cell r="E19">
            <v>239788.12</v>
          </cell>
        </row>
        <row r="20">
          <cell r="D20">
            <v>260329.38</v>
          </cell>
          <cell r="E20">
            <v>260329.38</v>
          </cell>
        </row>
        <row r="21">
          <cell r="D21">
            <v>0</v>
          </cell>
          <cell r="E21">
            <v>0</v>
          </cell>
        </row>
        <row r="22">
          <cell r="D22">
            <v>86519.35</v>
          </cell>
          <cell r="E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244482125.88</v>
          </cell>
        </row>
        <row r="32">
          <cell r="E32">
            <v>205464148.78999999</v>
          </cell>
        </row>
        <row r="33">
          <cell r="E33">
            <v>2442117.84</v>
          </cell>
        </row>
        <row r="34">
          <cell r="E34">
            <v>-222851651.30000001</v>
          </cell>
        </row>
        <row r="35">
          <cell r="E35">
            <v>2927584.04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topLeftCell="A2" zoomScale="85" zoomScaleNormal="85" workbookViewId="0">
      <selection activeCell="F31" sqref="F31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346678551.42999989</v>
      </c>
      <c r="E12" s="31">
        <f>+E14+E24</f>
        <v>147516657.14999998</v>
      </c>
      <c r="F12" s="31">
        <f>+F14+F24</f>
        <v>141117721.99999997</v>
      </c>
      <c r="G12" s="31">
        <f>+D12+E12-F12</f>
        <v>353077486.57999992</v>
      </c>
      <c r="H12" s="31">
        <f>+G12-D12</f>
        <v>6398935.1500000358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 t="shared" ref="G13:G14" si="0"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114214226.17999999</v>
      </c>
      <c r="E14" s="36">
        <f>SUM(E16:E22)</f>
        <v>147516657.14999998</v>
      </c>
      <c r="F14" s="36">
        <f>SUM(F16:F22)</f>
        <v>141117721.99999997</v>
      </c>
      <c r="G14" s="31">
        <f t="shared" si="0"/>
        <v>120613161.33000001</v>
      </c>
      <c r="H14" s="36">
        <f>+G14-D14</f>
        <v>6398935.1500000209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f>+[1]ESF!E16</f>
        <v>21222392.760000002</v>
      </c>
      <c r="E16" s="44">
        <v>110396438.88</v>
      </c>
      <c r="F16" s="44">
        <v>104803345.14</v>
      </c>
      <c r="G16" s="45">
        <f>+D16+E16-F16</f>
        <v>26815486.5</v>
      </c>
      <c r="H16" s="45">
        <f>+G16-D16</f>
        <v>5593093.7399999984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f>+[1]ESF!E17</f>
        <v>85253910.219999999</v>
      </c>
      <c r="E17" s="44">
        <v>33798775.890000001</v>
      </c>
      <c r="F17" s="44">
        <v>35506563.939999998</v>
      </c>
      <c r="G17" s="45">
        <f t="shared" ref="G17:G22" si="1">+D17+E17-F17</f>
        <v>83546122.170000002</v>
      </c>
      <c r="H17" s="45">
        <f t="shared" ref="H17:H21" si="2">+G17-D17</f>
        <v>-1707788.049999997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f>+[1]ESF!E18</f>
        <v>7151286.3499999996</v>
      </c>
      <c r="E18" s="44">
        <v>3321442.38</v>
      </c>
      <c r="F18" s="44">
        <v>807812.92</v>
      </c>
      <c r="G18" s="45">
        <f t="shared" si="1"/>
        <v>9664915.8100000005</v>
      </c>
      <c r="H18" s="45">
        <f t="shared" si="2"/>
        <v>2513629.4600000009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f>+[1]ESF!E19</f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2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f>+[1]ESF!E20</f>
        <v>260329.38</v>
      </c>
      <c r="E20" s="44">
        <v>0</v>
      </c>
      <c r="F20" s="44">
        <v>0</v>
      </c>
      <c r="G20" s="45">
        <f t="shared" si="1"/>
        <v>260329.38</v>
      </c>
      <c r="H20" s="45">
        <f t="shared" si="2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1"/>
        <v>0</v>
      </c>
      <c r="H21" s="45">
        <f t="shared" si="2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f>+[1]ESF!E22</f>
        <v>86519.35</v>
      </c>
      <c r="E22" s="44">
        <v>0</v>
      </c>
      <c r="F22" s="44">
        <v>0</v>
      </c>
      <c r="G22" s="45">
        <f t="shared" si="1"/>
        <v>86519.35</v>
      </c>
      <c r="H22" s="45">
        <f>+G22-D22</f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232464325.24999991</v>
      </c>
      <c r="E24" s="36">
        <f>SUM(E26:E34)</f>
        <v>0</v>
      </c>
      <c r="F24" s="36">
        <f>SUM(F26:F34)</f>
        <v>0</v>
      </c>
      <c r="G24" s="36">
        <f>+D24+E24-F24</f>
        <v>232464325.24999991</v>
      </c>
      <c r="H24" s="36">
        <f>+G24-D24</f>
        <v>0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3">+D27+E27-F27</f>
        <v>0</v>
      </c>
      <c r="H27" s="45">
        <f t="shared" ref="H27:H34" si="4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f>+[1]ESF!E31</f>
        <v>244482125.88</v>
      </c>
      <c r="E28" s="44">
        <v>0</v>
      </c>
      <c r="F28" s="44">
        <v>0</v>
      </c>
      <c r="G28" s="45">
        <f t="shared" si="3"/>
        <v>244482125.88</v>
      </c>
      <c r="H28" s="45">
        <f t="shared" si="4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f>+[1]ESF!E32</f>
        <v>205464148.78999999</v>
      </c>
      <c r="E29" s="44">
        <v>0</v>
      </c>
      <c r="F29" s="44">
        <v>0</v>
      </c>
      <c r="G29" s="45">
        <f t="shared" si="3"/>
        <v>205464148.78999999</v>
      </c>
      <c r="H29" s="45">
        <f t="shared" si="4"/>
        <v>0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f>+[1]ESF!E33</f>
        <v>2442117.84</v>
      </c>
      <c r="E30" s="44">
        <v>0</v>
      </c>
      <c r="F30" s="44">
        <v>0</v>
      </c>
      <c r="G30" s="45">
        <f t="shared" si="3"/>
        <v>2442117.84</v>
      </c>
      <c r="H30" s="45">
        <f t="shared" si="4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f>+[1]ESF!E34</f>
        <v>-222851651.30000001</v>
      </c>
      <c r="E31" s="44">
        <v>0</v>
      </c>
      <c r="F31" s="44">
        <v>0</v>
      </c>
      <c r="G31" s="45">
        <f t="shared" si="3"/>
        <v>-222851651.30000001</v>
      </c>
      <c r="H31" s="45">
        <f t="shared" si="4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f>+[1]ESF!E35</f>
        <v>2927584.04</v>
      </c>
      <c r="E32" s="44">
        <v>0</v>
      </c>
      <c r="F32" s="44">
        <v>0</v>
      </c>
      <c r="G32" s="45">
        <f t="shared" si="3"/>
        <v>2927584.04</v>
      </c>
      <c r="H32" s="45">
        <f t="shared" si="4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3"/>
        <v>0</v>
      </c>
      <c r="H33" s="45">
        <f t="shared" si="4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3"/>
        <v>0</v>
      </c>
      <c r="H34" s="45">
        <f t="shared" si="4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2017-08-24T20:19:37Z</cp:lastPrinted>
  <dcterms:created xsi:type="dcterms:W3CDTF">2017-08-24T20:19:31Z</dcterms:created>
  <dcterms:modified xsi:type="dcterms:W3CDTF">2017-08-24T20:20:09Z</dcterms:modified>
</cp:coreProperties>
</file>