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A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F24" i="1"/>
  <c r="E24" i="1"/>
  <c r="D24" i="1"/>
  <c r="G24" i="1" s="1"/>
  <c r="H24" i="1" s="1"/>
  <c r="G22" i="1"/>
  <c r="H22" i="1" s="1"/>
  <c r="H21" i="1"/>
  <c r="G21" i="1"/>
  <c r="G20" i="1"/>
  <c r="H20" i="1" s="1"/>
  <c r="H19" i="1"/>
  <c r="G19" i="1"/>
  <c r="G18" i="1"/>
  <c r="H18" i="1" s="1"/>
  <c r="H17" i="1"/>
  <c r="G17" i="1"/>
  <c r="G16" i="1"/>
  <c r="H16" i="1" s="1"/>
  <c r="F14" i="1"/>
  <c r="E14" i="1"/>
  <c r="D14" i="1"/>
  <c r="G14" i="1" s="1"/>
  <c r="H14" i="1" s="1"/>
  <c r="G13" i="1"/>
  <c r="F12" i="1"/>
  <c r="E12" i="1"/>
  <c r="D12" i="1" l="1"/>
  <c r="G12" i="1" s="1"/>
  <c r="H12" i="1" s="1"/>
</calcChain>
</file>

<file path=xl/sharedStrings.xml><?xml version="1.0" encoding="utf-8"?>
<sst xmlns="http://schemas.openxmlformats.org/spreadsheetml/2006/main" count="38" uniqueCount="38">
  <si>
    <t>Estado Analítico del Activo</t>
  </si>
  <si>
    <t>del 1 de Enero al 31 de Diciembre de 2015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</si>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</sst>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zoomScale="115" zoomScaleNormal="115" workbookViewId="0">
      <selection activeCell="B16" sqref="B16:C16"/>
    </sheetView>
  </sheetViews>
  <sheetFormatPr baseColWidth="10" defaultColWidth="11.42578125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328891845.96999997</v>
      </c>
      <c r="E12" s="31">
        <f>+E14+E24</f>
        <v>721171036.87</v>
      </c>
      <c r="F12" s="31">
        <f>+F14+F24</f>
        <v>706926548.63</v>
      </c>
      <c r="G12" s="31">
        <f>+D12+E12-F12</f>
        <v>343136334.20999992</v>
      </c>
      <c r="H12" s="31">
        <f>+G12-D12</f>
        <v>14244488.23999995</v>
      </c>
      <c r="I12" s="32"/>
      <c r="J12" s="5"/>
      <c r="K12" s="5"/>
    </row>
    <row r="13" spans="1:11" s="6" customFormat="1" x14ac:dyDescent="0.2">
      <c r="A13" s="29"/>
      <c r="B13" s="33"/>
      <c r="C13" s="33"/>
      <c r="D13" s="31"/>
      <c r="E13" s="31"/>
      <c r="F13" s="31"/>
      <c r="G13" s="31">
        <f t="shared" ref="G13:G14" si="0"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105341270.13000001</v>
      </c>
      <c r="E14" s="36">
        <f>SUM(E16:E22)</f>
        <v>703190255.65999997</v>
      </c>
      <c r="F14" s="36">
        <f>SUM(F16:F22)</f>
        <v>693376313.20000005</v>
      </c>
      <c r="G14" s="31">
        <f t="shared" si="0"/>
        <v>115155212.58999991</v>
      </c>
      <c r="H14" s="36">
        <f>+G14-D14</f>
        <v>9813942.459999904</v>
      </c>
      <c r="I14" s="37"/>
      <c r="J14" s="5"/>
      <c r="K14" s="38"/>
    </row>
    <row r="15" spans="1:11" s="6" customForma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x14ac:dyDescent="0.2">
      <c r="A16" s="39"/>
      <c r="B16" s="43" t="s">
        <v>15</v>
      </c>
      <c r="C16" s="43"/>
      <c r="D16" s="44">
        <v>31617544.140000001</v>
      </c>
      <c r="E16" s="44">
        <v>544606572.41999996</v>
      </c>
      <c r="F16" s="44">
        <v>556404284.62</v>
      </c>
      <c r="G16" s="45">
        <f>+D16+E16-F16</f>
        <v>19819831.939999938</v>
      </c>
      <c r="H16" s="45">
        <f>+G16-D16</f>
        <v>-11797712.200000063</v>
      </c>
      <c r="I16" s="42"/>
      <c r="J16" s="5"/>
      <c r="K16" s="38"/>
    </row>
    <row r="17" spans="1:14" s="6" customFormat="1" x14ac:dyDescent="0.2">
      <c r="A17" s="39"/>
      <c r="B17" s="43" t="s">
        <v>16</v>
      </c>
      <c r="C17" s="43"/>
      <c r="D17" s="44">
        <v>69190201.010000005</v>
      </c>
      <c r="E17" s="44">
        <v>114502366.88</v>
      </c>
      <c r="F17" s="44">
        <v>100986308.7</v>
      </c>
      <c r="G17" s="45">
        <f t="shared" ref="G17:G22" si="1">+D17+E17-F17</f>
        <v>82706259.189999983</v>
      </c>
      <c r="H17" s="45">
        <f t="shared" ref="H17:H21" si="2">+G17-D17</f>
        <v>13516058.179999977</v>
      </c>
      <c r="I17" s="42"/>
      <c r="J17" s="5"/>
      <c r="K17" s="38"/>
    </row>
    <row r="18" spans="1:14" s="6" customFormat="1" x14ac:dyDescent="0.2">
      <c r="A18" s="39"/>
      <c r="B18" s="43" t="s">
        <v>17</v>
      </c>
      <c r="C18" s="43"/>
      <c r="D18" s="44">
        <v>4095323.48</v>
      </c>
      <c r="E18" s="44">
        <v>43548781.009999998</v>
      </c>
      <c r="F18" s="44">
        <v>35601619.880000003</v>
      </c>
      <c r="G18" s="45">
        <f t="shared" si="1"/>
        <v>12042484.609999992</v>
      </c>
      <c r="H18" s="45">
        <f t="shared" si="2"/>
        <v>7947161.1299999915</v>
      </c>
      <c r="I18" s="42"/>
      <c r="J18" s="5"/>
      <c r="K18" s="38"/>
    </row>
    <row r="19" spans="1:14" s="6" customFormat="1" x14ac:dyDescent="0.2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1"/>
        <v>239788.12</v>
      </c>
      <c r="H19" s="45">
        <f t="shared" si="2"/>
        <v>0</v>
      </c>
      <c r="I19" s="42"/>
      <c r="J19" s="5"/>
      <c r="K19" s="38"/>
      <c r="N19" s="6" t="s">
        <v>19</v>
      </c>
    </row>
    <row r="20" spans="1:14" s="6" customFormat="1" x14ac:dyDescent="0.2">
      <c r="A20" s="39"/>
      <c r="B20" s="43" t="s">
        <v>20</v>
      </c>
      <c r="C20" s="43"/>
      <c r="D20" s="44">
        <v>134329.38</v>
      </c>
      <c r="E20" s="44">
        <v>510100</v>
      </c>
      <c r="F20" s="44">
        <v>384100</v>
      </c>
      <c r="G20" s="45">
        <f t="shared" si="1"/>
        <v>260329.38</v>
      </c>
      <c r="H20" s="45">
        <f t="shared" si="2"/>
        <v>126000</v>
      </c>
      <c r="I20" s="42"/>
      <c r="J20" s="5"/>
      <c r="K20" s="38"/>
    </row>
    <row r="21" spans="1:14" s="6" customFormat="1" x14ac:dyDescent="0.2">
      <c r="A21" s="39"/>
      <c r="B21" s="43" t="s">
        <v>21</v>
      </c>
      <c r="C21" s="43"/>
      <c r="D21" s="44">
        <v>64084</v>
      </c>
      <c r="E21" s="44">
        <v>22435.35</v>
      </c>
      <c r="F21" s="44">
        <v>0</v>
      </c>
      <c r="G21" s="45">
        <f t="shared" si="1"/>
        <v>86519.35</v>
      </c>
      <c r="H21" s="45">
        <f t="shared" si="2"/>
        <v>22435.350000000006</v>
      </c>
      <c r="I21" s="42"/>
      <c r="J21" s="5"/>
      <c r="K21" s="38"/>
    </row>
    <row r="22" spans="1:14" x14ac:dyDescent="0.2">
      <c r="A22" s="39"/>
      <c r="B22" s="43" t="s">
        <v>22</v>
      </c>
      <c r="C22" s="43"/>
      <c r="D22" s="44">
        <v>0</v>
      </c>
      <c r="E22" s="44">
        <v>0</v>
      </c>
      <c r="F22" s="44">
        <v>0</v>
      </c>
      <c r="G22" s="45">
        <f t="shared" si="1"/>
        <v>0</v>
      </c>
      <c r="H22" s="45">
        <f>+G22-D22</f>
        <v>0</v>
      </c>
      <c r="I22" s="42"/>
      <c r="K22" s="38"/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223550575.83999997</v>
      </c>
      <c r="E24" s="36">
        <f>SUM(E26:E34)</f>
        <v>17980781.210000001</v>
      </c>
      <c r="F24" s="36">
        <f>SUM(F26:F34)</f>
        <v>13550235.43</v>
      </c>
      <c r="G24" s="36">
        <f>+D24+E24-F24</f>
        <v>227981121.61999997</v>
      </c>
      <c r="H24" s="36">
        <f>+G24-D24</f>
        <v>4430545.7800000012</v>
      </c>
      <c r="I24" s="37"/>
      <c r="K24" s="38"/>
    </row>
    <row r="25" spans="1:14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x14ac:dyDescent="0.2">
      <c r="A26" s="39"/>
      <c r="B26" s="43" t="s">
        <v>24</v>
      </c>
      <c r="C26" s="43"/>
      <c r="D26" s="44">
        <v>226831445.66999999</v>
      </c>
      <c r="E26" s="44">
        <v>5725762.6100000003</v>
      </c>
      <c r="F26" s="44">
        <v>217221.13</v>
      </c>
      <c r="G26" s="45">
        <f>+D26+E26-F26</f>
        <v>232339987.15000001</v>
      </c>
      <c r="H26" s="45">
        <f>+G26-D26</f>
        <v>5508541.4800000191</v>
      </c>
      <c r="I26" s="42"/>
      <c r="K26" s="38"/>
    </row>
    <row r="27" spans="1:14" x14ac:dyDescent="0.2">
      <c r="A27" s="39"/>
      <c r="B27" s="43" t="s">
        <v>25</v>
      </c>
      <c r="C27" s="43"/>
      <c r="D27" s="44">
        <v>188165675.19</v>
      </c>
      <c r="E27" s="44">
        <v>12255018.6</v>
      </c>
      <c r="F27" s="44">
        <v>7351.19</v>
      </c>
      <c r="G27" s="45">
        <f t="shared" ref="G27:G34" si="3">+D27+E27-F27</f>
        <v>200413342.59999999</v>
      </c>
      <c r="H27" s="45">
        <f t="shared" ref="H27:H34" si="4">+G27-D27</f>
        <v>12247667.409999996</v>
      </c>
      <c r="I27" s="42"/>
      <c r="K27" s="38"/>
    </row>
    <row r="28" spans="1:14" x14ac:dyDescent="0.2">
      <c r="A28" s="39"/>
      <c r="B28" s="43" t="s">
        <v>26</v>
      </c>
      <c r="C28" s="43"/>
      <c r="D28" s="44">
        <v>2442117.84</v>
      </c>
      <c r="E28" s="44">
        <v>0</v>
      </c>
      <c r="F28" s="44">
        <v>0</v>
      </c>
      <c r="G28" s="45">
        <f t="shared" si="3"/>
        <v>2442117.84</v>
      </c>
      <c r="H28" s="45">
        <f t="shared" si="4"/>
        <v>0</v>
      </c>
      <c r="I28" s="42"/>
      <c r="K28" s="38"/>
    </row>
    <row r="29" spans="1:14" x14ac:dyDescent="0.2">
      <c r="A29" s="39"/>
      <c r="B29" s="43" t="s">
        <v>27</v>
      </c>
      <c r="C29" s="43"/>
      <c r="D29" s="44">
        <v>-196816246.90000001</v>
      </c>
      <c r="E29" s="44">
        <v>0</v>
      </c>
      <c r="F29" s="44">
        <v>13325663.109999999</v>
      </c>
      <c r="G29" s="45">
        <f t="shared" si="3"/>
        <v>-210141910.00999999</v>
      </c>
      <c r="H29" s="45">
        <f t="shared" si="4"/>
        <v>-13325663.109999985</v>
      </c>
      <c r="I29" s="42"/>
      <c r="K29" s="38"/>
    </row>
    <row r="30" spans="1:14" x14ac:dyDescent="0.2">
      <c r="A30" s="39"/>
      <c r="B30" s="43" t="s">
        <v>28</v>
      </c>
      <c r="C30" s="43"/>
      <c r="D30" s="44">
        <v>2927584.04</v>
      </c>
      <c r="E30" s="44">
        <v>0</v>
      </c>
      <c r="F30" s="44">
        <v>0</v>
      </c>
      <c r="G30" s="45">
        <f t="shared" si="3"/>
        <v>2927584.04</v>
      </c>
      <c r="H30" s="45">
        <f t="shared" si="4"/>
        <v>0</v>
      </c>
      <c r="I30" s="42"/>
      <c r="K30" s="38"/>
    </row>
    <row r="31" spans="1:14" x14ac:dyDescent="0.2">
      <c r="A31" s="39"/>
      <c r="B31" s="43" t="s">
        <v>29</v>
      </c>
      <c r="C31" s="43"/>
      <c r="D31" s="44">
        <v>0</v>
      </c>
      <c r="E31" s="44">
        <v>0</v>
      </c>
      <c r="F31" s="44">
        <v>0</v>
      </c>
      <c r="G31" s="45">
        <f t="shared" si="3"/>
        <v>0</v>
      </c>
      <c r="H31" s="45">
        <f t="shared" si="4"/>
        <v>0</v>
      </c>
      <c r="I31" s="42"/>
      <c r="K31" s="38"/>
    </row>
    <row r="32" spans="1:14" x14ac:dyDescent="0.2">
      <c r="A32" s="39"/>
      <c r="B32" s="43" t="s">
        <v>30</v>
      </c>
      <c r="C32" s="43"/>
      <c r="D32" s="44">
        <v>0</v>
      </c>
      <c r="E32" s="44">
        <v>0</v>
      </c>
      <c r="F32" s="44">
        <v>0</v>
      </c>
      <c r="G32" s="45">
        <f t="shared" si="3"/>
        <v>0</v>
      </c>
      <c r="H32" s="45">
        <f t="shared" si="4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v>0</v>
      </c>
      <c r="E33" s="44">
        <v>0</v>
      </c>
      <c r="F33" s="44">
        <v>0</v>
      </c>
      <c r="G33" s="45">
        <f t="shared" si="3"/>
        <v>0</v>
      </c>
      <c r="H33" s="45">
        <f t="shared" si="4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v>0</v>
      </c>
      <c r="E34" s="44">
        <v>0</v>
      </c>
      <c r="F34" s="44">
        <v>0</v>
      </c>
      <c r="G34" s="45">
        <f t="shared" si="3"/>
        <v>0</v>
      </c>
      <c r="H34" s="45">
        <f t="shared" si="4"/>
        <v>0</v>
      </c>
      <c r="I34" s="42"/>
      <c r="K34" s="38"/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1" spans="1:17" x14ac:dyDescent="0.2">
      <c r="C41" s="60"/>
      <c r="D41" s="60"/>
      <c r="E41" s="60"/>
      <c r="F41" s="60"/>
      <c r="G41" s="60"/>
      <c r="H41" s="60"/>
    </row>
    <row r="42" spans="1:17" x14ac:dyDescent="0.2">
      <c r="C42" s="56"/>
      <c r="D42" s="57"/>
      <c r="E42" s="58"/>
      <c r="F42" s="58"/>
      <c r="H42" s="59"/>
    </row>
    <row r="43" spans="1:17" x14ac:dyDescent="0.2">
      <c r="C43" s="61" t="s">
        <v>34</v>
      </c>
      <c r="D43" s="61"/>
      <c r="E43" s="58"/>
      <c r="F43" s="58"/>
      <c r="G43" s="61" t="s">
        <v>35</v>
      </c>
      <c r="H43" s="61"/>
    </row>
    <row r="44" spans="1:17" x14ac:dyDescent="0.2">
      <c r="C44" s="62" t="s">
        <v>36</v>
      </c>
      <c r="D44" s="62"/>
      <c r="E44" s="63"/>
      <c r="F44" s="63"/>
      <c r="G44" s="62" t="s">
        <v>37</v>
      </c>
      <c r="H44" s="62"/>
    </row>
    <row r="45" spans="1:17" x14ac:dyDescent="0.2">
      <c r="D45" s="5"/>
    </row>
  </sheetData>
  <mergeCells count="35">
    <mergeCell ref="B38:H38"/>
    <mergeCell ref="C43:D43"/>
    <mergeCell ref="G43:H43"/>
    <mergeCell ref="C44:D44"/>
    <mergeCell ref="G44:H44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ageMargins left="0.70866141732283472" right="0.70866141732283472" top="0.74803149606299213" bottom="0.74803149606299213" header="0.31496062992125984" footer="0.31496062992125984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2017-08-25T17:23:13Z</dcterms:created>
  <dcterms:modified xsi:type="dcterms:W3CDTF">2017-08-25T17:24:50Z</dcterms:modified>
</cp:coreProperties>
</file>