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"/>
    </mc:Choice>
  </mc:AlternateContent>
  <bookViews>
    <workbookView xWindow="0" yWindow="0" windowWidth="24000" windowHeight="9735" tabRatio="885" activeTab="6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62913"/>
</workbook>
</file>

<file path=xl/calcChain.xml><?xml version="1.0" encoding="utf-8"?>
<calcChain xmlns="http://schemas.openxmlformats.org/spreadsheetml/2006/main">
  <c r="H3" i="4" l="1"/>
  <c r="E3" i="4"/>
  <c r="H4" i="4"/>
  <c r="E4" i="4"/>
  <c r="H9" i="4"/>
  <c r="E9" i="4"/>
  <c r="H8" i="4"/>
  <c r="E8" i="4"/>
  <c r="H7" i="4"/>
  <c r="E7" i="4"/>
  <c r="H6" i="4"/>
  <c r="E6" i="4"/>
  <c r="H5" i="4"/>
  <c r="E5" i="4"/>
  <c r="H33" i="5" l="1"/>
  <c r="H32" i="5"/>
  <c r="H28" i="5"/>
  <c r="H27" i="5"/>
  <c r="H24" i="5"/>
  <c r="H23" i="5"/>
  <c r="H19" i="5"/>
  <c r="H15" i="5"/>
  <c r="H14" i="5"/>
  <c r="H10" i="5"/>
  <c r="H6" i="5"/>
  <c r="G31" i="5"/>
  <c r="G21" i="5"/>
  <c r="G13" i="5"/>
  <c r="G3" i="5" s="1"/>
  <c r="G4" i="5"/>
  <c r="F31" i="5"/>
  <c r="F21" i="5"/>
  <c r="F13" i="5"/>
  <c r="F4" i="5"/>
  <c r="E35" i="5"/>
  <c r="H35" i="5" s="1"/>
  <c r="E34" i="5"/>
  <c r="H34" i="5" s="1"/>
  <c r="E33" i="5"/>
  <c r="E32" i="5"/>
  <c r="E30" i="5"/>
  <c r="H30" i="5" s="1"/>
  <c r="E29" i="5"/>
  <c r="H29" i="5" s="1"/>
  <c r="E28" i="5"/>
  <c r="E27" i="5"/>
  <c r="E26" i="5"/>
  <c r="H26" i="5" s="1"/>
  <c r="E25" i="5"/>
  <c r="H25" i="5" s="1"/>
  <c r="E24" i="5"/>
  <c r="E23" i="5"/>
  <c r="E22" i="5"/>
  <c r="H22" i="5" s="1"/>
  <c r="E20" i="5"/>
  <c r="H20" i="5" s="1"/>
  <c r="E19" i="5"/>
  <c r="E18" i="5"/>
  <c r="H18" i="5" s="1"/>
  <c r="E17" i="5"/>
  <c r="H17" i="5" s="1"/>
  <c r="E16" i="5"/>
  <c r="H16" i="5" s="1"/>
  <c r="E15" i="5"/>
  <c r="E14" i="5"/>
  <c r="E12" i="5"/>
  <c r="H12" i="5" s="1"/>
  <c r="E11" i="5"/>
  <c r="H11" i="5" s="1"/>
  <c r="E10" i="5"/>
  <c r="E9" i="5"/>
  <c r="H9" i="5" s="1"/>
  <c r="E8" i="5"/>
  <c r="H8" i="5" s="1"/>
  <c r="E7" i="5"/>
  <c r="E4" i="5" s="1"/>
  <c r="E6" i="5"/>
  <c r="E5" i="5"/>
  <c r="H5" i="5" s="1"/>
  <c r="D31" i="5"/>
  <c r="D21" i="5"/>
  <c r="D13" i="5"/>
  <c r="D4" i="5"/>
  <c r="C31" i="5"/>
  <c r="C21" i="5"/>
  <c r="C13" i="5"/>
  <c r="C4" i="5"/>
  <c r="H13" i="5" l="1"/>
  <c r="H21" i="5"/>
  <c r="H7" i="5"/>
  <c r="H4" i="5" s="1"/>
  <c r="H31" i="5"/>
  <c r="C3" i="5"/>
  <c r="D3" i="5"/>
  <c r="E21" i="5"/>
  <c r="E31" i="5"/>
  <c r="E13" i="5"/>
  <c r="E3" i="5" s="1"/>
  <c r="F3" i="5"/>
  <c r="G4" i="12"/>
  <c r="G6" i="12"/>
  <c r="F6" i="12"/>
  <c r="F4" i="12"/>
  <c r="F3" i="12" s="1"/>
  <c r="E12" i="12"/>
  <c r="H12" i="12" s="1"/>
  <c r="E11" i="12"/>
  <c r="H11" i="12" s="1"/>
  <c r="E10" i="12"/>
  <c r="H10" i="12" s="1"/>
  <c r="E9" i="12"/>
  <c r="H9" i="12" s="1"/>
  <c r="E8" i="12"/>
  <c r="H8" i="12" s="1"/>
  <c r="E7" i="12"/>
  <c r="E5" i="12"/>
  <c r="E4" i="12" s="1"/>
  <c r="D6" i="12"/>
  <c r="D4" i="12"/>
  <c r="D3" i="12" s="1"/>
  <c r="C6" i="12"/>
  <c r="C4" i="12"/>
  <c r="C3" i="12" s="1"/>
  <c r="G9" i="10"/>
  <c r="G3" i="10" s="1"/>
  <c r="G4" i="10"/>
  <c r="F9" i="10"/>
  <c r="F4" i="10"/>
  <c r="F3" i="10" s="1"/>
  <c r="E16" i="10"/>
  <c r="H16" i="10" s="1"/>
  <c r="E15" i="10"/>
  <c r="H15" i="10" s="1"/>
  <c r="E14" i="10"/>
  <c r="H14" i="10" s="1"/>
  <c r="E13" i="10"/>
  <c r="E9" i="10" s="1"/>
  <c r="E12" i="10"/>
  <c r="H12" i="10" s="1"/>
  <c r="E11" i="10"/>
  <c r="H11" i="10" s="1"/>
  <c r="E10" i="10"/>
  <c r="H10" i="10" s="1"/>
  <c r="E8" i="10"/>
  <c r="H8" i="10" s="1"/>
  <c r="E7" i="10"/>
  <c r="H7" i="10" s="1"/>
  <c r="E6" i="10"/>
  <c r="H6" i="10" s="1"/>
  <c r="E5" i="10"/>
  <c r="D9" i="10"/>
  <c r="D4" i="10"/>
  <c r="C9" i="10"/>
  <c r="C4" i="10"/>
  <c r="C3" i="10" s="1"/>
  <c r="G3" i="8"/>
  <c r="F3" i="8"/>
  <c r="E8" i="8"/>
  <c r="H8" i="8" s="1"/>
  <c r="E7" i="8"/>
  <c r="H7" i="8" s="1"/>
  <c r="E6" i="8"/>
  <c r="H6" i="8" s="1"/>
  <c r="E5" i="8"/>
  <c r="E4" i="8"/>
  <c r="H4" i="8" s="1"/>
  <c r="D3" i="8"/>
  <c r="C3" i="8"/>
  <c r="H75" i="6"/>
  <c r="H74" i="6"/>
  <c r="H72" i="6"/>
  <c r="H71" i="6"/>
  <c r="H70" i="6"/>
  <c r="H67" i="6"/>
  <c r="H66" i="6"/>
  <c r="H62" i="6"/>
  <c r="H58" i="6"/>
  <c r="H51" i="6"/>
  <c r="H50" i="6"/>
  <c r="H47" i="6"/>
  <c r="H41" i="6"/>
  <c r="H39" i="6"/>
  <c r="H38" i="6"/>
  <c r="H37" i="6"/>
  <c r="H35" i="6"/>
  <c r="H34" i="6"/>
  <c r="H33" i="6"/>
  <c r="H20" i="6"/>
  <c r="H13" i="6"/>
  <c r="H8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E73" i="6"/>
  <c r="H73" i="6" s="1"/>
  <c r="E72" i="6"/>
  <c r="E71" i="6"/>
  <c r="E70" i="6"/>
  <c r="E69" i="6"/>
  <c r="E68" i="6" s="1"/>
  <c r="E67" i="6"/>
  <c r="E66" i="6"/>
  <c r="E65" i="6"/>
  <c r="E64" i="6" s="1"/>
  <c r="E63" i="6"/>
  <c r="H63" i="6" s="1"/>
  <c r="E62" i="6"/>
  <c r="E61" i="6"/>
  <c r="H61" i="6" s="1"/>
  <c r="E60" i="6"/>
  <c r="H60" i="6" s="1"/>
  <c r="E59" i="6"/>
  <c r="H59" i="6" s="1"/>
  <c r="E58" i="6"/>
  <c r="E57" i="6"/>
  <c r="E55" i="6"/>
  <c r="H55" i="6" s="1"/>
  <c r="E54" i="6"/>
  <c r="H54" i="6" s="1"/>
  <c r="E53" i="6"/>
  <c r="E51" i="6"/>
  <c r="E50" i="6"/>
  <c r="E49" i="6"/>
  <c r="H49" i="6" s="1"/>
  <c r="E48" i="6"/>
  <c r="H48" i="6" s="1"/>
  <c r="E47" i="6"/>
  <c r="E46" i="6"/>
  <c r="H46" i="6" s="1"/>
  <c r="E45" i="6"/>
  <c r="H45" i="6" s="1"/>
  <c r="E44" i="6"/>
  <c r="H44" i="6" s="1"/>
  <c r="E43" i="6"/>
  <c r="H43" i="6" s="1"/>
  <c r="E41" i="6"/>
  <c r="E40" i="6"/>
  <c r="H40" i="6" s="1"/>
  <c r="E39" i="6"/>
  <c r="E38" i="6"/>
  <c r="E37" i="6"/>
  <c r="E36" i="6"/>
  <c r="H36" i="6" s="1"/>
  <c r="E35" i="6"/>
  <c r="E34" i="6"/>
  <c r="E33" i="6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E21" i="6"/>
  <c r="H21" i="6" s="1"/>
  <c r="E20" i="6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E11" i="6"/>
  <c r="H11" i="6" s="1"/>
  <c r="E10" i="6"/>
  <c r="H10" i="6" s="1"/>
  <c r="E9" i="6"/>
  <c r="H9" i="6" s="1"/>
  <c r="E8" i="6"/>
  <c r="E7" i="6"/>
  <c r="H7" i="6" s="1"/>
  <c r="E6" i="6"/>
  <c r="H6" i="6" s="1"/>
  <c r="E5" i="6"/>
  <c r="E4" i="6" s="1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H3" i="5" l="1"/>
  <c r="H32" i="6"/>
  <c r="E22" i="6"/>
  <c r="C3" i="6"/>
  <c r="H12" i="6"/>
  <c r="D3" i="6"/>
  <c r="H13" i="10"/>
  <c r="H9" i="10" s="1"/>
  <c r="H5" i="12"/>
  <c r="H4" i="12" s="1"/>
  <c r="E32" i="6"/>
  <c r="G3" i="6"/>
  <c r="H5" i="6"/>
  <c r="H4" i="6" s="1"/>
  <c r="E3" i="8"/>
  <c r="H5" i="8"/>
  <c r="H3" i="8" s="1"/>
  <c r="E4" i="10"/>
  <c r="H5" i="10"/>
  <c r="H4" i="10" s="1"/>
  <c r="E6" i="12"/>
  <c r="H7" i="12"/>
  <c r="H6" i="12" s="1"/>
  <c r="E42" i="6"/>
  <c r="E56" i="6"/>
  <c r="F3" i="6"/>
  <c r="H23" i="6"/>
  <c r="H22" i="6" s="1"/>
  <c r="H42" i="6"/>
  <c r="E12" i="6"/>
  <c r="E52" i="6"/>
  <c r="H53" i="6"/>
  <c r="H52" i="6" s="1"/>
  <c r="H57" i="6"/>
  <c r="H56" i="6" s="1"/>
  <c r="H65" i="6"/>
  <c r="H64" i="6" s="1"/>
  <c r="H69" i="6"/>
  <c r="H68" i="6" s="1"/>
  <c r="D3" i="10"/>
  <c r="G3" i="12"/>
  <c r="E3" i="12"/>
  <c r="E3" i="10"/>
  <c r="E3" i="6" l="1"/>
  <c r="H3" i="12"/>
  <c r="H3" i="6"/>
  <c r="H3" i="10"/>
</calcChain>
</file>

<file path=xl/sharedStrings.xml><?xml version="1.0" encoding="utf-8"?>
<sst xmlns="http://schemas.openxmlformats.org/spreadsheetml/2006/main" count="329" uniqueCount="193">
  <si>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</si>
  <si>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</si>
  <si>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</si>
  <si>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</si>
  <si>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</si>
  <si>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</si>
  <si>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</si>
  <si>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</si>
  <si>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</si>
  <si>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</si>
  <si>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</si>
  <si>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</si>
  <si>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</si>
  <si>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</si>
  <si>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</si>
  <si>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</si>
  <si>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</si>
  <si>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</si>
  <si>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</si>
  <si>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</si>
  <si>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</si>
  <si>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</si>
  <si>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</si>
  <si>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</si>
  <si>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</si>
  <si>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</si>
  <si>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</si>
  <si>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</si>
  <si>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</si>
  <si>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</si>
  <si>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</si>
  <si>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</si>
  <si>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</si>
  <si>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</si>
  <si>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</si>
  <si>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</si>
  <si>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</si>
  <si>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</si>
  <si>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</si>
  <si>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</si>
  <si>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</si>
  <si>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</si>
  <si>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</si>
  <si>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</si>
  <si>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</si>
  <si>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</si>
  <si>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</si>
  <si>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</si>
  <si>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</si>
  <si>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</si>
  <si>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</si>
  <si>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</si>
  <si>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</si>
  <si>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</si>
  <si>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</si>
  <si>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</si>
  <si>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</si>
  <si>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</si>
  <si>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</si>
  <si>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</si>
  <si>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</si>
  <si>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</si>
  <si>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</si>
  <si>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</si>
  <si>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</si>
  <si>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</si>
  <si>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</si>
  <si>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</si>
  <si>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</si>
  <si>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</si>
  <si>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</si>
  <si>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</si>
  <si>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</si>
  <si>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</si>
  <si>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</si>
  <si>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</si>
  <si>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</si>
  <si>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</si>
  <si>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</si>
  <si>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</si>
  <si>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</si>
  <si>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</si>
  <si>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</si>
  <si>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</si>
  <si>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</si>
  <si>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</si>
  <si>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</si>
  <si>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</si>
  <si>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</si>
  <si>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</si>
  <si>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</si>
  <si>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</si>
  <si>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</si>
  <si>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</si>
  <si>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</si>
  <si>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</si>
  <si>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</si>
  <si>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</si>
  <si>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</si>
  <si>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</si>
  <si>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</si>
  <si>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</si>
  <si>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</si>
  <si>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</si>
  <si>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</si>
  <si>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</si>
  <si>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</si>
  <si>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</si>
  <si>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</si>
  <si>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</si>
  <si>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</si>
  <si>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</si>
  <si>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</si>
  <si>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</si>
  <si>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</si>
  <si>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</si>
  <si>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</si>
  <si>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</si>
  <si>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</si>
  <si>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</si>
  <si>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</si>
  <si>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</si>
  <si>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</si>
  <si>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</si>
  <si>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</si>
  <si>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</si>
  <si>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</si>
  <si>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</si>
  <si>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</si>
  <si>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</si>
  <si>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</si>
  <si>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</si>
  <si>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</si>
  <si>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</si>
  <si>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</si>
  <si>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</si>
  <si>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</si>
  <si>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</si>
  <si>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</si>
  <si>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</si>
  <si>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</si>
  <si>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</si>
  <si>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</si>
  <si>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</si>
  <si>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</si>
  <si>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</si>
  <si>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</si>
  <si>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</si>
  <si>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</si>
  <si>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</si>
  <si>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</si>
  <si>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</si>
  <si>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</si>
  <si>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</si>
  <si>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</si>
  <si>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</si>
  <si>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</si>
  <si>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</si>
  <si>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</si>
  <si>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</si>
  <si>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</si>
  <si>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</si>
  <si>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</si>
  <si>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</si>
  <si>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</si>
  <si>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</si>
  <si>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</si>
  <si>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</si>
  <si>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</si>
  <si>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</si>
  <si>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</si>
  <si>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</si>
  <si>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</si>
  <si>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</si>
  <si>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</si>
  <si>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</si>
  <si>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Nombre del ente público
ESTADO ANALÍTICO DEL EJERCICIO DEL PRESUPUESTO DE EGRESOS
CLASIFICACIÓN ADMINISTRATIVA
DEL 1 DE ENERO AL XXX DE 2017</t>
  </si>
  <si>
    <t>Dependencia o Unidad Administrativa 8</t>
  </si>
  <si>
    <t>Dependencia o Unidad Administrativa xx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</si>
  <si>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</si>
  <si>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Nombre del ente público
ESTADO ANALÍTICO DEL EJERCICIO DEL PRESUPUESTO DE EGRESOS
DEL 1 DE ENERO AL XXX DE 2017</t>
  </si>
  <si>
    <t>UNIVERSIDAD TECNOLOGICA DE LEON
ESTADO ANALÍTICO DEL EJERCICIO DEL PRESUPUESTO DE EGRESOS POR OBJETO DEL GASTO (CAPÍTULO Y CONCEPTO)
AL 31 DE MARZO DEL 2018</t>
  </si>
  <si>
    <t>UNIVERSIDAD TECNOLOGICA DE LEON
ESTADO ANALÍTICO DEL EJERCICIO DEL PRESUPUESTO DE EGRESOS CLASIFICACIÓN ECONÓMICA (POR TIPO DE GASTO)
AL 31 DE MARZO DEL 2018</t>
  </si>
  <si>
    <t>UNIVERSIDAD TECNOLOGICA DE LEON
ESTADO ANALÍTICO DEL EJERCICIO DEL PRESUPUESTO DE EGRESOS CLASIFICACIÓN FUNCIONAL (FINALIDAD Y FUNCIÓN)
AL 31 DE MARZO DEL 2018</t>
  </si>
  <si>
    <t>UNIVERSIDAD TECNOLOGICA DE LEON
ESTADO ANALÍTICO DEL EJERCICIO DEL PRESUPUESTO DE EGRESOS CLASIFICACIÓN ADMINISTRATIVA
AL 31 DE MARZO DEL 2018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</si>
  <si>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</si>
  <si>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</si>
  <si>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</si>
  <si>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</si>
  <si>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</si>
  <si>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Sofía Ayala Rodríguez
Rectora</t>
  </si>
  <si>
    <t>Alfredo Moncada
Director de Administración y Finanzas</t>
  </si>
  <si>
    <t xml:space="preserve">                        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</si>
</sst>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165" fontId="0" fillId="0" borderId="0" xfId="0" applyNumberFormat="1" applyFont="1" applyBorder="1" applyProtection="1">
      <protection locked="0"/>
    </xf>
    <xf numFmtId="165" fontId="0" fillId="0" borderId="5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8" xfId="0" applyNumberFormat="1" applyFont="1" applyBorder="1" applyProtection="1">
      <protection locked="0"/>
    </xf>
    <xf numFmtId="165" fontId="0" fillId="0" borderId="5" xfId="0" applyNumberFormat="1" applyFont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H5" sqref="H5"/>
    </sheetView>
  </sheetViews>
  <sheetFormatPr baseColWidth="10" defaultRowHeight="11.25" x14ac:dyDescent="0.2"/>
  <cols>
    <col min="1" max="3" width="4.83203125" style="43" customWidth="1"/>
    <col min="4" max="5" width="9.1640625" style="43" customWidth="1"/>
    <col min="6" max="6" width="8.1640625" style="43" bestFit="1" customWidth="1"/>
    <col min="7" max="7" width="72.83203125" style="42" customWidth="1"/>
    <col min="8" max="8" width="18.33203125" style="42" customWidth="1"/>
    <col min="9" max="9" width="16.6640625" style="42" customWidth="1"/>
    <col min="10" max="15" width="18.33203125" style="42" customWidth="1"/>
    <col min="16" max="16384" width="12" style="42"/>
  </cols>
  <sheetData>
    <row r="1" spans="1:15" ht="35.1" customHeight="1" x14ac:dyDescent="0.2">
      <c r="A1" s="78" t="s">
        <v>180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24.95" customHeight="1" x14ac:dyDescent="0.2">
      <c r="A2" s="32" t="s">
        <v>0</v>
      </c>
      <c r="B2" s="38" t="s">
        <v>1</v>
      </c>
      <c r="C2" s="32" t="s">
        <v>13</v>
      </c>
      <c r="D2" s="38" t="s">
        <v>2</v>
      </c>
      <c r="E2" s="32" t="s">
        <v>16</v>
      </c>
      <c r="F2" s="32" t="s">
        <v>3</v>
      </c>
      <c r="G2" s="32" t="s">
        <v>4</v>
      </c>
      <c r="H2" s="33" t="s">
        <v>5</v>
      </c>
      <c r="I2" s="33" t="s">
        <v>143</v>
      </c>
      <c r="J2" s="33" t="s">
        <v>6</v>
      </c>
      <c r="K2" s="33" t="s">
        <v>7</v>
      </c>
      <c r="L2" s="33" t="s">
        <v>8</v>
      </c>
      <c r="M2" s="33" t="s">
        <v>9</v>
      </c>
      <c r="N2" s="33" t="s">
        <v>10</v>
      </c>
      <c r="O2" s="33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/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/>
    </row>
    <row r="3" spans="1:1" x14ac:dyDescent="0.2">
      <c r="A3" s="40" t="s">
        <v>161</v>
      </c>
    </row>
    <row r="4" spans="1:1" x14ac:dyDescent="0.2">
      <c r="A4" s="40" t="s">
        <v>150</v>
      </c>
    </row>
    <row r="5" spans="1:1" x14ac:dyDescent="0.2">
      <c r="A5" s="40" t="s">
        <v>151</v>
      </c>
    </row>
    <row r="6" spans="1:1" x14ac:dyDescent="0.2">
      <c r="A6" s="40" t="s">
        <v>152</v>
      </c>
    </row>
    <row r="7" spans="1:1" ht="22.5" x14ac:dyDescent="0.2">
      <c r="A7" s="40" t="s">
        <v>153</v>
      </c>
    </row>
    <row r="8" spans="1:1" ht="33.75" x14ac:dyDescent="0.2">
      <c r="A8" s="40" t="s">
        <v>155</v>
      </c>
    </row>
    <row r="9" spans="1:1" ht="22.5" x14ac:dyDescent="0.2">
      <c r="A9" s="40" t="s">
        <v>157</v>
      </c>
    </row>
    <row r="10" spans="1:1" x14ac:dyDescent="0.2">
      <c r="A10" s="40" t="s">
        <v>158</v>
      </c>
    </row>
    <row r="11" spans="1:1" x14ac:dyDescent="0.2">
      <c r="A11" s="40"/>
    </row>
    <row r="12" spans="1:1" x14ac:dyDescent="0.2">
      <c r="A12" s="26" t="s">
        <v>132</v>
      </c>
    </row>
    <row r="13" spans="1:1" x14ac:dyDescent="0.2">
      <c r="A13" s="40" t="s">
        <v>133</v>
      </c>
    </row>
    <row r="14" spans="1:1" ht="11.25" customHeight="1" x14ac:dyDescent="0.2">
      <c r="A14" s="40"/>
    </row>
    <row r="15" spans="1:1" x14ac:dyDescent="0.2">
      <c r="A15" s="26" t="s">
        <v>135</v>
      </c>
    </row>
    <row r="16" spans="1:1" x14ac:dyDescent="0.2">
      <c r="A16" s="40" t="s">
        <v>136</v>
      </c>
    </row>
    <row r="17" spans="1:1" x14ac:dyDescent="0.2">
      <c r="A17" s="40"/>
    </row>
    <row r="18" spans="1:1" x14ac:dyDescent="0.2">
      <c r="A18" s="26" t="s">
        <v>134</v>
      </c>
    </row>
    <row r="19" spans="1:1" ht="39.950000000000003" customHeight="1" x14ac:dyDescent="0.2">
      <c r="A19" s="41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2" sqref="C22"/>
    </sheetView>
  </sheetViews>
  <sheetFormatPr baseColWidth="10" defaultRowHeight="11.25" x14ac:dyDescent="0.2"/>
  <cols>
    <col min="1" max="1" width="9.1640625" style="23" customWidth="1"/>
    <col min="2" max="2" width="85.83203125" style="23" bestFit="1" customWidth="1"/>
    <col min="3" max="8" width="18.33203125" style="23" customWidth="1"/>
    <col min="9" max="16384" width="12" style="23"/>
  </cols>
  <sheetData>
    <row r="1" spans="1:8" ht="50.1" customHeight="1" x14ac:dyDescent="0.2">
      <c r="A1" s="78" t="s">
        <v>176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3">
        <f t="shared" ref="C3:H3" si="0">C4+C6</f>
        <v>0</v>
      </c>
      <c r="D3" s="63">
        <f t="shared" si="0"/>
        <v>0</v>
      </c>
      <c r="E3" s="63">
        <f t="shared" si="0"/>
        <v>0</v>
      </c>
      <c r="F3" s="63">
        <f t="shared" si="0"/>
        <v>0</v>
      </c>
      <c r="G3" s="63">
        <f t="shared" si="0"/>
        <v>0</v>
      </c>
      <c r="H3" s="64">
        <f t="shared" si="0"/>
        <v>0</v>
      </c>
    </row>
    <row r="4" spans="1:8" x14ac:dyDescent="0.2">
      <c r="A4" s="10"/>
      <c r="B4" s="16" t="s">
        <v>56</v>
      </c>
      <c r="C4" s="65">
        <f t="shared" ref="C4:H4" si="1">+C5</f>
        <v>0</v>
      </c>
      <c r="D4" s="65">
        <f t="shared" si="1"/>
        <v>0</v>
      </c>
      <c r="E4" s="65">
        <f t="shared" si="1"/>
        <v>0</v>
      </c>
      <c r="F4" s="65">
        <f t="shared" si="1"/>
        <v>0</v>
      </c>
      <c r="G4" s="65">
        <f t="shared" si="1"/>
        <v>0</v>
      </c>
      <c r="H4" s="66">
        <f t="shared" si="1"/>
        <v>0</v>
      </c>
    </row>
    <row r="5" spans="1:8" x14ac:dyDescent="0.2">
      <c r="A5" s="10">
        <v>31111</v>
      </c>
      <c r="B5" s="11" t="s">
        <v>55</v>
      </c>
      <c r="C5" s="69">
        <v>0</v>
      </c>
      <c r="D5" s="69">
        <v>0</v>
      </c>
      <c r="E5" s="69">
        <f>C5+D5</f>
        <v>0</v>
      </c>
      <c r="F5" s="69">
        <v>0</v>
      </c>
      <c r="G5" s="69">
        <v>0</v>
      </c>
      <c r="H5" s="77">
        <f t="shared" ref="H5" si="2">E5-F5</f>
        <v>0</v>
      </c>
    </row>
    <row r="6" spans="1:8" x14ac:dyDescent="0.2">
      <c r="A6" s="10"/>
      <c r="B6" s="16" t="s">
        <v>44</v>
      </c>
      <c r="C6" s="65">
        <f t="shared" ref="C6:H6" si="3">SUM(C7:C12)</f>
        <v>0</v>
      </c>
      <c r="D6" s="65">
        <f t="shared" si="3"/>
        <v>0</v>
      </c>
      <c r="E6" s="65">
        <f t="shared" si="3"/>
        <v>0</v>
      </c>
      <c r="F6" s="65">
        <f t="shared" si="3"/>
        <v>0</v>
      </c>
      <c r="G6" s="65">
        <f t="shared" si="3"/>
        <v>0</v>
      </c>
      <c r="H6" s="66">
        <f t="shared" si="3"/>
        <v>0</v>
      </c>
    </row>
    <row r="7" spans="1:8" x14ac:dyDescent="0.2">
      <c r="A7" s="10">
        <v>31120</v>
      </c>
      <c r="B7" s="11" t="s">
        <v>28</v>
      </c>
      <c r="C7" s="69">
        <v>0</v>
      </c>
      <c r="D7" s="69">
        <v>0</v>
      </c>
      <c r="E7" s="69">
        <f t="shared" ref="E7:E11" si="4">C7+D7</f>
        <v>0</v>
      </c>
      <c r="F7" s="69">
        <v>0</v>
      </c>
      <c r="G7" s="69">
        <v>0</v>
      </c>
      <c r="H7" s="77">
        <f t="shared" ref="H7:H12" si="5">E7-F7</f>
        <v>0</v>
      </c>
    </row>
    <row r="8" spans="1:8" x14ac:dyDescent="0.2">
      <c r="A8" s="10">
        <v>31210</v>
      </c>
      <c r="B8" s="11" t="s">
        <v>45</v>
      </c>
      <c r="C8" s="69">
        <v>0</v>
      </c>
      <c r="D8" s="69">
        <v>0</v>
      </c>
      <c r="E8" s="69">
        <f t="shared" si="4"/>
        <v>0</v>
      </c>
      <c r="F8" s="69">
        <v>0</v>
      </c>
      <c r="G8" s="69">
        <v>0</v>
      </c>
      <c r="H8" s="77">
        <f t="shared" si="5"/>
        <v>0</v>
      </c>
    </row>
    <row r="9" spans="1:8" x14ac:dyDescent="0.2">
      <c r="A9" s="10">
        <v>31220</v>
      </c>
      <c r="B9" s="11" t="s">
        <v>46</v>
      </c>
      <c r="C9" s="69">
        <v>0</v>
      </c>
      <c r="D9" s="69">
        <v>0</v>
      </c>
      <c r="E9" s="69">
        <f t="shared" si="4"/>
        <v>0</v>
      </c>
      <c r="F9" s="69">
        <v>0</v>
      </c>
      <c r="G9" s="69">
        <v>0</v>
      </c>
      <c r="H9" s="77">
        <f t="shared" si="5"/>
        <v>0</v>
      </c>
    </row>
    <row r="10" spans="1:8" x14ac:dyDescent="0.2">
      <c r="A10" s="10">
        <v>32200</v>
      </c>
      <c r="B10" s="11" t="s">
        <v>53</v>
      </c>
      <c r="C10" s="69">
        <v>0</v>
      </c>
      <c r="D10" s="69">
        <v>0</v>
      </c>
      <c r="E10" s="69">
        <f t="shared" si="4"/>
        <v>0</v>
      </c>
      <c r="F10" s="69">
        <v>0</v>
      </c>
      <c r="G10" s="69">
        <v>0</v>
      </c>
      <c r="H10" s="77">
        <f t="shared" si="5"/>
        <v>0</v>
      </c>
    </row>
    <row r="11" spans="1:8" x14ac:dyDescent="0.2">
      <c r="A11" s="10">
        <v>32300</v>
      </c>
      <c r="B11" s="11" t="s">
        <v>54</v>
      </c>
      <c r="C11" s="69">
        <v>0</v>
      </c>
      <c r="D11" s="69">
        <v>0</v>
      </c>
      <c r="E11" s="69">
        <f t="shared" si="4"/>
        <v>0</v>
      </c>
      <c r="F11" s="69">
        <v>0</v>
      </c>
      <c r="G11" s="69">
        <v>0</v>
      </c>
      <c r="H11" s="77">
        <f t="shared" si="5"/>
        <v>0</v>
      </c>
    </row>
    <row r="12" spans="1:8" x14ac:dyDescent="0.2">
      <c r="A12" s="12">
        <v>32400</v>
      </c>
      <c r="B12" s="13" t="s">
        <v>30</v>
      </c>
      <c r="C12" s="71">
        <v>0</v>
      </c>
      <c r="D12" s="71">
        <v>0</v>
      </c>
      <c r="E12" s="71">
        <f t="shared" ref="E12" si="6">+C12+D12</f>
        <v>0</v>
      </c>
      <c r="F12" s="71">
        <v>0</v>
      </c>
      <c r="G12" s="71">
        <v>0</v>
      </c>
      <c r="H12" s="72">
        <f t="shared" si="5"/>
        <v>0</v>
      </c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161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7.1640625" style="27" bestFit="1" customWidth="1"/>
    <col min="2" max="2" width="72.83203125" style="27" customWidth="1"/>
    <col min="3" max="8" width="18.33203125" style="27" customWidth="1"/>
    <col min="9" max="16384" width="12" style="27"/>
  </cols>
  <sheetData>
    <row r="1" spans="1:8" ht="50.1" customHeight="1" x14ac:dyDescent="0.2">
      <c r="A1" s="78" t="s">
        <v>183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2" t="s">
        <v>0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14" t="s">
        <v>12</v>
      </c>
      <c r="C3" s="63">
        <f t="shared" ref="C3:H3" si="0">SUM(C4+C13+C21+C31)</f>
        <v>133813407.56</v>
      </c>
      <c r="D3" s="63">
        <f t="shared" si="0"/>
        <v>108266887.41</v>
      </c>
      <c r="E3" s="63">
        <f t="shared" si="0"/>
        <v>242080294.97</v>
      </c>
      <c r="F3" s="63">
        <f t="shared" si="0"/>
        <v>20852001.210000001</v>
      </c>
      <c r="G3" s="63">
        <f t="shared" si="0"/>
        <v>20514968.68</v>
      </c>
      <c r="H3" s="64">
        <f t="shared" si="0"/>
        <v>221228293.75999999</v>
      </c>
    </row>
    <row r="4" spans="1:8" x14ac:dyDescent="0.2">
      <c r="A4" s="28">
        <v>1</v>
      </c>
      <c r="B4" s="29" t="s">
        <v>32</v>
      </c>
      <c r="C4" s="65">
        <f t="shared" ref="C4:H4" si="1">SUM(C5:C12)</f>
        <v>0</v>
      </c>
      <c r="D4" s="65">
        <f t="shared" si="1"/>
        <v>0</v>
      </c>
      <c r="E4" s="65">
        <f t="shared" si="1"/>
        <v>0</v>
      </c>
      <c r="F4" s="65">
        <f t="shared" si="1"/>
        <v>0</v>
      </c>
      <c r="G4" s="65">
        <f t="shared" si="1"/>
        <v>0</v>
      </c>
      <c r="H4" s="66">
        <f t="shared" si="1"/>
        <v>0</v>
      </c>
    </row>
    <row r="5" spans="1:8" x14ac:dyDescent="0.2">
      <c r="A5" s="30">
        <v>11</v>
      </c>
      <c r="B5" s="60" t="s">
        <v>165</v>
      </c>
      <c r="C5" s="67">
        <v>0</v>
      </c>
      <c r="D5" s="67">
        <v>0</v>
      </c>
      <c r="E5" s="67">
        <f>C5+D5</f>
        <v>0</v>
      </c>
      <c r="F5" s="67">
        <v>0</v>
      </c>
      <c r="G5" s="67">
        <v>0</v>
      </c>
      <c r="H5" s="46">
        <f>E5-F5</f>
        <v>0</v>
      </c>
    </row>
    <row r="6" spans="1:8" x14ac:dyDescent="0.2">
      <c r="A6" s="30">
        <v>12</v>
      </c>
      <c r="B6" s="60" t="s">
        <v>33</v>
      </c>
      <c r="C6" s="67">
        <v>0</v>
      </c>
      <c r="D6" s="67">
        <v>0</v>
      </c>
      <c r="E6" s="67">
        <f t="shared" ref="E6:E12" si="2">C6+D6</f>
        <v>0</v>
      </c>
      <c r="F6" s="67">
        <v>0</v>
      </c>
      <c r="G6" s="67">
        <v>0</v>
      </c>
      <c r="H6" s="46">
        <f t="shared" ref="H6:H12" si="3">E6-F6</f>
        <v>0</v>
      </c>
    </row>
    <row r="7" spans="1:8" x14ac:dyDescent="0.2">
      <c r="A7" s="30">
        <v>13</v>
      </c>
      <c r="B7" s="60" t="s">
        <v>166</v>
      </c>
      <c r="C7" s="67">
        <v>0</v>
      </c>
      <c r="D7" s="67">
        <v>0</v>
      </c>
      <c r="E7" s="67">
        <f t="shared" si="2"/>
        <v>0</v>
      </c>
      <c r="F7" s="67">
        <v>0</v>
      </c>
      <c r="G7" s="67">
        <v>0</v>
      </c>
      <c r="H7" s="46">
        <f t="shared" si="3"/>
        <v>0</v>
      </c>
    </row>
    <row r="8" spans="1:8" x14ac:dyDescent="0.2">
      <c r="A8" s="30">
        <v>14</v>
      </c>
      <c r="B8" s="60" t="s">
        <v>18</v>
      </c>
      <c r="C8" s="67">
        <v>0</v>
      </c>
      <c r="D8" s="67">
        <v>0</v>
      </c>
      <c r="E8" s="67">
        <f t="shared" si="2"/>
        <v>0</v>
      </c>
      <c r="F8" s="67">
        <v>0</v>
      </c>
      <c r="G8" s="67">
        <v>0</v>
      </c>
      <c r="H8" s="46">
        <f t="shared" si="3"/>
        <v>0</v>
      </c>
    </row>
    <row r="9" spans="1:8" x14ac:dyDescent="0.2">
      <c r="A9" s="30">
        <v>15</v>
      </c>
      <c r="B9" s="60" t="s">
        <v>39</v>
      </c>
      <c r="C9" s="67">
        <v>0</v>
      </c>
      <c r="D9" s="67">
        <v>0</v>
      </c>
      <c r="E9" s="67">
        <f t="shared" si="2"/>
        <v>0</v>
      </c>
      <c r="F9" s="67">
        <v>0</v>
      </c>
      <c r="G9" s="67">
        <v>0</v>
      </c>
      <c r="H9" s="46">
        <f t="shared" si="3"/>
        <v>0</v>
      </c>
    </row>
    <row r="10" spans="1:8" x14ac:dyDescent="0.2">
      <c r="A10" s="30">
        <v>16</v>
      </c>
      <c r="B10" s="60" t="s">
        <v>34</v>
      </c>
      <c r="C10" s="67">
        <v>0</v>
      </c>
      <c r="D10" s="67">
        <v>0</v>
      </c>
      <c r="E10" s="67">
        <f t="shared" si="2"/>
        <v>0</v>
      </c>
      <c r="F10" s="67">
        <v>0</v>
      </c>
      <c r="G10" s="67">
        <v>0</v>
      </c>
      <c r="H10" s="46">
        <f t="shared" si="3"/>
        <v>0</v>
      </c>
    </row>
    <row r="11" spans="1:8" x14ac:dyDescent="0.2">
      <c r="A11" s="30">
        <v>17</v>
      </c>
      <c r="B11" s="60" t="s">
        <v>167</v>
      </c>
      <c r="C11" s="67">
        <v>0</v>
      </c>
      <c r="D11" s="67">
        <v>0</v>
      </c>
      <c r="E11" s="67">
        <f t="shared" si="2"/>
        <v>0</v>
      </c>
      <c r="F11" s="67">
        <v>0</v>
      </c>
      <c r="G11" s="67">
        <v>0</v>
      </c>
      <c r="H11" s="46">
        <f t="shared" si="3"/>
        <v>0</v>
      </c>
    </row>
    <row r="12" spans="1:8" x14ac:dyDescent="0.2">
      <c r="A12" s="30">
        <v>18</v>
      </c>
      <c r="B12" s="60" t="s">
        <v>35</v>
      </c>
      <c r="C12" s="67">
        <v>0</v>
      </c>
      <c r="D12" s="67">
        <v>0</v>
      </c>
      <c r="E12" s="67">
        <f t="shared" si="2"/>
        <v>0</v>
      </c>
      <c r="F12" s="67">
        <v>0</v>
      </c>
      <c r="G12" s="67">
        <v>0</v>
      </c>
      <c r="H12" s="46">
        <f t="shared" si="3"/>
        <v>0</v>
      </c>
    </row>
    <row r="13" spans="1:8" x14ac:dyDescent="0.2">
      <c r="A13" s="28">
        <v>2</v>
      </c>
      <c r="B13" s="29" t="s">
        <v>36</v>
      </c>
      <c r="C13" s="65">
        <f t="shared" ref="C13:H13" si="4">SUM(C14:C20)</f>
        <v>133813407.56</v>
      </c>
      <c r="D13" s="65">
        <f t="shared" si="4"/>
        <v>108266887.41</v>
      </c>
      <c r="E13" s="65">
        <f t="shared" si="4"/>
        <v>242080294.97</v>
      </c>
      <c r="F13" s="65">
        <f t="shared" si="4"/>
        <v>20852001.210000001</v>
      </c>
      <c r="G13" s="65">
        <f t="shared" si="4"/>
        <v>20514968.68</v>
      </c>
      <c r="H13" s="66">
        <f t="shared" si="4"/>
        <v>221228293.75999999</v>
      </c>
    </row>
    <row r="14" spans="1:8" x14ac:dyDescent="0.2">
      <c r="A14" s="30">
        <v>21</v>
      </c>
      <c r="B14" s="60" t="s">
        <v>168</v>
      </c>
      <c r="C14" s="67">
        <v>0</v>
      </c>
      <c r="D14" s="67">
        <v>0</v>
      </c>
      <c r="E14" s="67">
        <f>+C14+D14</f>
        <v>0</v>
      </c>
      <c r="F14" s="67">
        <v>0</v>
      </c>
      <c r="G14" s="67">
        <v>0</v>
      </c>
      <c r="H14" s="46">
        <f t="shared" ref="H14:H35" si="5">E14-F14</f>
        <v>0</v>
      </c>
    </row>
    <row r="15" spans="1:8" x14ac:dyDescent="0.2">
      <c r="A15" s="30">
        <v>22</v>
      </c>
      <c r="B15" s="60" t="s">
        <v>47</v>
      </c>
      <c r="C15" s="67">
        <v>0</v>
      </c>
      <c r="D15" s="67">
        <v>0</v>
      </c>
      <c r="E15" s="67">
        <f t="shared" ref="E15:E20" si="6">+C15+D15</f>
        <v>0</v>
      </c>
      <c r="F15" s="67">
        <v>0</v>
      </c>
      <c r="G15" s="67">
        <v>0</v>
      </c>
      <c r="H15" s="46">
        <f t="shared" si="5"/>
        <v>0</v>
      </c>
    </row>
    <row r="16" spans="1:8" x14ac:dyDescent="0.2">
      <c r="A16" s="30">
        <v>23</v>
      </c>
      <c r="B16" s="60" t="s">
        <v>37</v>
      </c>
      <c r="C16" s="67">
        <v>0</v>
      </c>
      <c r="D16" s="67">
        <v>0</v>
      </c>
      <c r="E16" s="67">
        <f t="shared" si="6"/>
        <v>0</v>
      </c>
      <c r="F16" s="67">
        <v>0</v>
      </c>
      <c r="G16" s="67">
        <v>0</v>
      </c>
      <c r="H16" s="46">
        <f t="shared" si="5"/>
        <v>0</v>
      </c>
    </row>
    <row r="17" spans="1:8" x14ac:dyDescent="0.2">
      <c r="A17" s="30">
        <v>24</v>
      </c>
      <c r="B17" s="60" t="s">
        <v>169</v>
      </c>
      <c r="C17" s="67">
        <v>0</v>
      </c>
      <c r="D17" s="67">
        <v>0</v>
      </c>
      <c r="E17" s="67">
        <f t="shared" si="6"/>
        <v>0</v>
      </c>
      <c r="F17" s="67">
        <v>0</v>
      </c>
      <c r="G17" s="67">
        <v>0</v>
      </c>
      <c r="H17" s="46">
        <f t="shared" si="5"/>
        <v>0</v>
      </c>
    </row>
    <row r="18" spans="1:8" x14ac:dyDescent="0.2">
      <c r="A18" s="30">
        <v>25</v>
      </c>
      <c r="B18" s="60" t="s">
        <v>170</v>
      </c>
      <c r="C18" s="67">
        <v>133813407.56</v>
      </c>
      <c r="D18" s="67">
        <v>108266887.41</v>
      </c>
      <c r="E18" s="67">
        <f t="shared" si="6"/>
        <v>242080294.97</v>
      </c>
      <c r="F18" s="67">
        <v>20852001.210000001</v>
      </c>
      <c r="G18" s="67">
        <v>20514968.68</v>
      </c>
      <c r="H18" s="46">
        <f t="shared" si="5"/>
        <v>221228293.75999999</v>
      </c>
    </row>
    <row r="19" spans="1:8" x14ac:dyDescent="0.2">
      <c r="A19" s="30">
        <v>26</v>
      </c>
      <c r="B19" s="60" t="s">
        <v>171</v>
      </c>
      <c r="C19" s="67">
        <v>0</v>
      </c>
      <c r="D19" s="67">
        <v>0</v>
      </c>
      <c r="E19" s="67">
        <f t="shared" si="6"/>
        <v>0</v>
      </c>
      <c r="F19" s="67">
        <v>0</v>
      </c>
      <c r="G19" s="67">
        <v>0</v>
      </c>
      <c r="H19" s="46">
        <f t="shared" si="5"/>
        <v>0</v>
      </c>
    </row>
    <row r="20" spans="1:8" x14ac:dyDescent="0.2">
      <c r="A20" s="30">
        <v>27</v>
      </c>
      <c r="B20" s="60" t="s">
        <v>19</v>
      </c>
      <c r="C20" s="67">
        <v>0</v>
      </c>
      <c r="D20" s="67">
        <v>0</v>
      </c>
      <c r="E20" s="67">
        <f t="shared" si="6"/>
        <v>0</v>
      </c>
      <c r="F20" s="67">
        <v>0</v>
      </c>
      <c r="G20" s="67">
        <v>0</v>
      </c>
      <c r="H20" s="46">
        <f t="shared" si="5"/>
        <v>0</v>
      </c>
    </row>
    <row r="21" spans="1:8" x14ac:dyDescent="0.2">
      <c r="A21" s="28">
        <v>3</v>
      </c>
      <c r="B21" s="29" t="s">
        <v>172</v>
      </c>
      <c r="C21" s="65">
        <f t="shared" ref="C21:H21" si="7">SUM(C22:C30)</f>
        <v>0</v>
      </c>
      <c r="D21" s="65">
        <f t="shared" si="7"/>
        <v>0</v>
      </c>
      <c r="E21" s="65">
        <f t="shared" si="7"/>
        <v>0</v>
      </c>
      <c r="F21" s="65">
        <f t="shared" si="7"/>
        <v>0</v>
      </c>
      <c r="G21" s="65">
        <f t="shared" si="7"/>
        <v>0</v>
      </c>
      <c r="H21" s="66">
        <f t="shared" si="7"/>
        <v>0</v>
      </c>
    </row>
    <row r="22" spans="1:8" x14ac:dyDescent="0.2">
      <c r="A22" s="30">
        <v>31</v>
      </c>
      <c r="B22" s="60" t="s">
        <v>48</v>
      </c>
      <c r="C22" s="67">
        <v>0</v>
      </c>
      <c r="D22" s="67">
        <v>0</v>
      </c>
      <c r="E22" s="67">
        <f>+C22+D22</f>
        <v>0</v>
      </c>
      <c r="F22" s="67">
        <v>0</v>
      </c>
      <c r="G22" s="67">
        <v>0</v>
      </c>
      <c r="H22" s="46">
        <f t="shared" si="5"/>
        <v>0</v>
      </c>
    </row>
    <row r="23" spans="1:8" x14ac:dyDescent="0.2">
      <c r="A23" s="30">
        <v>32</v>
      </c>
      <c r="B23" s="60" t="s">
        <v>40</v>
      </c>
      <c r="C23" s="67">
        <v>0</v>
      </c>
      <c r="D23" s="67">
        <v>0</v>
      </c>
      <c r="E23" s="67">
        <f t="shared" ref="E23:E30" si="8">+C23+D23</f>
        <v>0</v>
      </c>
      <c r="F23" s="67">
        <v>0</v>
      </c>
      <c r="G23" s="67">
        <v>0</v>
      </c>
      <c r="H23" s="46">
        <f t="shared" si="5"/>
        <v>0</v>
      </c>
    </row>
    <row r="24" spans="1:8" x14ac:dyDescent="0.2">
      <c r="A24" s="30">
        <v>33</v>
      </c>
      <c r="B24" s="60" t="s">
        <v>49</v>
      </c>
      <c r="C24" s="67">
        <v>0</v>
      </c>
      <c r="D24" s="67">
        <v>0</v>
      </c>
      <c r="E24" s="67">
        <f t="shared" si="8"/>
        <v>0</v>
      </c>
      <c r="F24" s="67">
        <v>0</v>
      </c>
      <c r="G24" s="67">
        <v>0</v>
      </c>
      <c r="H24" s="46">
        <f t="shared" si="5"/>
        <v>0</v>
      </c>
    </row>
    <row r="25" spans="1:8" x14ac:dyDescent="0.2">
      <c r="A25" s="30">
        <v>34</v>
      </c>
      <c r="B25" s="60" t="s">
        <v>173</v>
      </c>
      <c r="C25" s="67">
        <v>0</v>
      </c>
      <c r="D25" s="67">
        <v>0</v>
      </c>
      <c r="E25" s="67">
        <f t="shared" si="8"/>
        <v>0</v>
      </c>
      <c r="F25" s="67">
        <v>0</v>
      </c>
      <c r="G25" s="67">
        <v>0</v>
      </c>
      <c r="H25" s="46">
        <f t="shared" si="5"/>
        <v>0</v>
      </c>
    </row>
    <row r="26" spans="1:8" x14ac:dyDescent="0.2">
      <c r="A26" s="30">
        <v>35</v>
      </c>
      <c r="B26" s="60" t="s">
        <v>38</v>
      </c>
      <c r="C26" s="67">
        <v>0</v>
      </c>
      <c r="D26" s="67">
        <v>0</v>
      </c>
      <c r="E26" s="67">
        <f t="shared" si="8"/>
        <v>0</v>
      </c>
      <c r="F26" s="67">
        <v>0</v>
      </c>
      <c r="G26" s="67">
        <v>0</v>
      </c>
      <c r="H26" s="46">
        <f t="shared" si="5"/>
        <v>0</v>
      </c>
    </row>
    <row r="27" spans="1:8" x14ac:dyDescent="0.2">
      <c r="A27" s="30">
        <v>36</v>
      </c>
      <c r="B27" s="60" t="s">
        <v>20</v>
      </c>
      <c r="C27" s="67">
        <v>0</v>
      </c>
      <c r="D27" s="67">
        <v>0</v>
      </c>
      <c r="E27" s="67">
        <f t="shared" si="8"/>
        <v>0</v>
      </c>
      <c r="F27" s="67">
        <v>0</v>
      </c>
      <c r="G27" s="67">
        <v>0</v>
      </c>
      <c r="H27" s="46">
        <f t="shared" si="5"/>
        <v>0</v>
      </c>
    </row>
    <row r="28" spans="1:8" x14ac:dyDescent="0.2">
      <c r="A28" s="30">
        <v>37</v>
      </c>
      <c r="B28" s="60" t="s">
        <v>21</v>
      </c>
      <c r="C28" s="67">
        <v>0</v>
      </c>
      <c r="D28" s="67">
        <v>0</v>
      </c>
      <c r="E28" s="67">
        <f t="shared" si="8"/>
        <v>0</v>
      </c>
      <c r="F28" s="67">
        <v>0</v>
      </c>
      <c r="G28" s="67">
        <v>0</v>
      </c>
      <c r="H28" s="46">
        <f t="shared" si="5"/>
        <v>0</v>
      </c>
    </row>
    <row r="29" spans="1:8" x14ac:dyDescent="0.2">
      <c r="A29" s="30">
        <v>38</v>
      </c>
      <c r="B29" s="60" t="s">
        <v>174</v>
      </c>
      <c r="C29" s="67">
        <v>0</v>
      </c>
      <c r="D29" s="67">
        <v>0</v>
      </c>
      <c r="E29" s="67">
        <f t="shared" si="8"/>
        <v>0</v>
      </c>
      <c r="F29" s="67">
        <v>0</v>
      </c>
      <c r="G29" s="67">
        <v>0</v>
      </c>
      <c r="H29" s="46">
        <f t="shared" si="5"/>
        <v>0</v>
      </c>
    </row>
    <row r="30" spans="1:8" x14ac:dyDescent="0.2">
      <c r="A30" s="30">
        <v>39</v>
      </c>
      <c r="B30" s="60" t="s">
        <v>50</v>
      </c>
      <c r="C30" s="67">
        <v>0</v>
      </c>
      <c r="D30" s="67">
        <v>0</v>
      </c>
      <c r="E30" s="67">
        <f t="shared" si="8"/>
        <v>0</v>
      </c>
      <c r="F30" s="67">
        <v>0</v>
      </c>
      <c r="G30" s="67">
        <v>0</v>
      </c>
      <c r="H30" s="46">
        <f t="shared" si="5"/>
        <v>0</v>
      </c>
    </row>
    <row r="31" spans="1:8" x14ac:dyDescent="0.2">
      <c r="A31" s="28">
        <v>4</v>
      </c>
      <c r="B31" s="29" t="s">
        <v>51</v>
      </c>
      <c r="C31" s="65">
        <f t="shared" ref="C31:H31" si="9">SUM(C32:C35)</f>
        <v>0</v>
      </c>
      <c r="D31" s="65">
        <f t="shared" si="9"/>
        <v>0</v>
      </c>
      <c r="E31" s="65">
        <f t="shared" si="9"/>
        <v>0</v>
      </c>
      <c r="F31" s="65">
        <f t="shared" si="9"/>
        <v>0</v>
      </c>
      <c r="G31" s="65">
        <f t="shared" si="9"/>
        <v>0</v>
      </c>
      <c r="H31" s="66">
        <f t="shared" si="9"/>
        <v>0</v>
      </c>
    </row>
    <row r="32" spans="1:8" x14ac:dyDescent="0.2">
      <c r="A32" s="30">
        <v>41</v>
      </c>
      <c r="B32" s="60" t="s">
        <v>175</v>
      </c>
      <c r="C32" s="67">
        <v>0</v>
      </c>
      <c r="D32" s="67">
        <v>0</v>
      </c>
      <c r="E32" s="67">
        <f>+C32+D32</f>
        <v>0</v>
      </c>
      <c r="F32" s="67">
        <v>0</v>
      </c>
      <c r="G32" s="67">
        <v>0</v>
      </c>
      <c r="H32" s="46">
        <f t="shared" si="5"/>
        <v>0</v>
      </c>
    </row>
    <row r="33" spans="1:8" ht="22.5" x14ac:dyDescent="0.2">
      <c r="A33" s="30">
        <v>42</v>
      </c>
      <c r="B33" s="60" t="s">
        <v>41</v>
      </c>
      <c r="C33" s="67">
        <v>0</v>
      </c>
      <c r="D33" s="67">
        <v>0</v>
      </c>
      <c r="E33" s="67">
        <f>+C33+D33</f>
        <v>0</v>
      </c>
      <c r="F33" s="67">
        <v>0</v>
      </c>
      <c r="G33" s="67">
        <v>0</v>
      </c>
      <c r="H33" s="46">
        <f t="shared" si="5"/>
        <v>0</v>
      </c>
    </row>
    <row r="34" spans="1:8" x14ac:dyDescent="0.2">
      <c r="A34" s="30">
        <v>43</v>
      </c>
      <c r="B34" s="60" t="s">
        <v>52</v>
      </c>
      <c r="C34" s="67">
        <v>0</v>
      </c>
      <c r="D34" s="67">
        <v>0</v>
      </c>
      <c r="E34" s="67">
        <f>+C34+D34</f>
        <v>0</v>
      </c>
      <c r="F34" s="67">
        <v>0</v>
      </c>
      <c r="G34" s="67">
        <v>0</v>
      </c>
      <c r="H34" s="46">
        <f t="shared" si="5"/>
        <v>0</v>
      </c>
    </row>
    <row r="35" spans="1:8" x14ac:dyDescent="0.2">
      <c r="A35" s="31">
        <v>44</v>
      </c>
      <c r="B35" s="61" t="s">
        <v>22</v>
      </c>
      <c r="C35" s="68">
        <v>0</v>
      </c>
      <c r="D35" s="68">
        <v>0</v>
      </c>
      <c r="E35" s="68">
        <f>+C35+D35</f>
        <v>0</v>
      </c>
      <c r="F35" s="68">
        <v>0</v>
      </c>
      <c r="G35" s="68">
        <v>0</v>
      </c>
      <c r="H35" s="50">
        <f t="shared" si="5"/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160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145</v>
      </c>
    </row>
    <row r="3" spans="1:1" x14ac:dyDescent="0.2">
      <c r="A3" s="40" t="s">
        <v>146</v>
      </c>
    </row>
    <row r="4" spans="1:1" x14ac:dyDescent="0.2">
      <c r="A4" s="62" t="s">
        <v>179</v>
      </c>
    </row>
    <row r="5" spans="1:1" x14ac:dyDescent="0.2">
      <c r="A5" s="40" t="s">
        <v>147</v>
      </c>
    </row>
    <row r="6" spans="1:1" ht="22.5" x14ac:dyDescent="0.2">
      <c r="A6" s="44" t="s">
        <v>148</v>
      </c>
    </row>
    <row r="7" spans="1:1" x14ac:dyDescent="0.2">
      <c r="A7" s="44" t="s">
        <v>149</v>
      </c>
    </row>
    <row r="8" spans="1:1" x14ac:dyDescent="0.2">
      <c r="A8" s="40" t="s">
        <v>150</v>
      </c>
    </row>
    <row r="9" spans="1:1" x14ac:dyDescent="0.2">
      <c r="A9" s="40" t="s">
        <v>151</v>
      </c>
    </row>
    <row r="10" spans="1:1" x14ac:dyDescent="0.2">
      <c r="A10" s="40" t="s">
        <v>152</v>
      </c>
    </row>
    <row r="11" spans="1:1" x14ac:dyDescent="0.2">
      <c r="A11" s="40" t="s">
        <v>153</v>
      </c>
    </row>
    <row r="12" spans="1:1" ht="33.75" x14ac:dyDescent="0.2">
      <c r="A12" s="40" t="s">
        <v>154</v>
      </c>
    </row>
    <row r="13" spans="1:1" ht="33.75" x14ac:dyDescent="0.2">
      <c r="A13" s="40" t="s">
        <v>155</v>
      </c>
    </row>
    <row r="14" spans="1:1" ht="22.5" x14ac:dyDescent="0.2">
      <c r="A14" s="40" t="s">
        <v>156</v>
      </c>
    </row>
    <row r="15" spans="1:1" x14ac:dyDescent="0.2">
      <c r="A15" s="40" t="s">
        <v>157</v>
      </c>
    </row>
    <row r="16" spans="1:1" x14ac:dyDescent="0.2">
      <c r="A16" s="40" t="s">
        <v>158</v>
      </c>
    </row>
    <row r="17" spans="1:1" x14ac:dyDescent="0.2">
      <c r="A17" s="40"/>
    </row>
    <row r="18" spans="1:1" x14ac:dyDescent="0.2">
      <c r="A18" s="26" t="s">
        <v>132</v>
      </c>
    </row>
    <row r="19" spans="1:1" x14ac:dyDescent="0.2">
      <c r="A19" s="40" t="s">
        <v>142</v>
      </c>
    </row>
    <row r="20" spans="1:1" x14ac:dyDescent="0.2">
      <c r="A20" s="40"/>
    </row>
    <row r="21" spans="1:1" x14ac:dyDescent="0.2">
      <c r="A21" s="26" t="s">
        <v>135</v>
      </c>
    </row>
    <row r="22" spans="1:1" x14ac:dyDescent="0.2">
      <c r="A22" s="40" t="s">
        <v>141</v>
      </c>
    </row>
    <row r="23" spans="1:1" x14ac:dyDescent="0.2">
      <c r="A23" s="40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workbookViewId="0">
      <pane ySplit="2" topLeftCell="A3" activePane="bottomLeft" state="frozen"/>
      <selection pane="bottomLeft" activeCell="D79" sqref="D79"/>
    </sheetView>
  </sheetViews>
  <sheetFormatPr baseColWidth="10" defaultRowHeight="11.25" x14ac:dyDescent="0.2"/>
  <cols>
    <col min="1" max="1" width="9.1640625" style="23" customWidth="1"/>
    <col min="2" max="2" width="61.1640625" style="23" bestFit="1" customWidth="1"/>
    <col min="3" max="3" width="18.33203125" style="23" customWidth="1"/>
    <col min="4" max="4" width="26.6640625" style="23" bestFit="1" customWidth="1"/>
    <col min="5" max="8" width="18.33203125" style="23" customWidth="1"/>
    <col min="9" max="16384" width="12" style="23"/>
  </cols>
  <sheetData>
    <row r="1" spans="1:8" ht="60" customHeight="1" x14ac:dyDescent="0.2">
      <c r="A1" s="78" t="s">
        <v>181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2" t="s">
        <v>3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24">
        <v>900001</v>
      </c>
      <c r="B3" s="9" t="s">
        <v>12</v>
      </c>
      <c r="C3" s="63">
        <f t="shared" ref="C3:H3" si="0">SUM(C4+C12+C22+C32+C42+C52+C56+C64+C68)</f>
        <v>133813407.56</v>
      </c>
      <c r="D3" s="63">
        <f t="shared" si="0"/>
        <v>108266887.41</v>
      </c>
      <c r="E3" s="63">
        <f t="shared" si="0"/>
        <v>242080294.96999997</v>
      </c>
      <c r="F3" s="63">
        <f t="shared" si="0"/>
        <v>20852001.210000001</v>
      </c>
      <c r="G3" s="63">
        <f t="shared" si="0"/>
        <v>20514968.68</v>
      </c>
      <c r="H3" s="64">
        <f t="shared" si="0"/>
        <v>221228293.75999999</v>
      </c>
    </row>
    <row r="4" spans="1:8" x14ac:dyDescent="0.2">
      <c r="A4" s="45">
        <v>1000</v>
      </c>
      <c r="B4" s="16" t="s">
        <v>59</v>
      </c>
      <c r="C4" s="73">
        <f t="shared" ref="C4:H4" si="1">SUM(C5:C11)</f>
        <v>76217218.599999994</v>
      </c>
      <c r="D4" s="73">
        <f t="shared" si="1"/>
        <v>66043058.920000002</v>
      </c>
      <c r="E4" s="73">
        <f t="shared" si="1"/>
        <v>142260277.51999998</v>
      </c>
      <c r="F4" s="73">
        <f t="shared" si="1"/>
        <v>15654553.300000001</v>
      </c>
      <c r="G4" s="73">
        <f t="shared" si="1"/>
        <v>15654553.300000001</v>
      </c>
      <c r="H4" s="74">
        <f t="shared" si="1"/>
        <v>126605724.22</v>
      </c>
    </row>
    <row r="5" spans="1:8" x14ac:dyDescent="0.2">
      <c r="A5" s="45">
        <v>1100</v>
      </c>
      <c r="B5" s="47" t="s">
        <v>60</v>
      </c>
      <c r="C5" s="73">
        <v>16079204.16</v>
      </c>
      <c r="D5" s="73">
        <v>15543301.109999999</v>
      </c>
      <c r="E5" s="73">
        <f>C5+D5</f>
        <v>31622505.27</v>
      </c>
      <c r="F5" s="73">
        <v>4773249.66</v>
      </c>
      <c r="G5" s="73">
        <v>4773249.66</v>
      </c>
      <c r="H5" s="74">
        <f>E5-F5</f>
        <v>26849255.609999999</v>
      </c>
    </row>
    <row r="6" spans="1:8" x14ac:dyDescent="0.2">
      <c r="A6" s="45">
        <v>1200</v>
      </c>
      <c r="B6" s="47" t="s">
        <v>61</v>
      </c>
      <c r="C6" s="73">
        <v>18053464.199999999</v>
      </c>
      <c r="D6" s="73">
        <v>18053464.199999999</v>
      </c>
      <c r="E6" s="73">
        <f t="shared" ref="E6:E69" si="2">C6+D6</f>
        <v>36106928.399999999</v>
      </c>
      <c r="F6" s="73">
        <v>3743524.07</v>
      </c>
      <c r="G6" s="73">
        <v>3743524.07</v>
      </c>
      <c r="H6" s="74">
        <f t="shared" ref="H6:H69" si="3">E6-F6</f>
        <v>32363404.329999998</v>
      </c>
    </row>
    <row r="7" spans="1:8" x14ac:dyDescent="0.2">
      <c r="A7" s="45">
        <v>1300</v>
      </c>
      <c r="B7" s="47" t="s">
        <v>62</v>
      </c>
      <c r="C7" s="73">
        <v>8039204.4400000004</v>
      </c>
      <c r="D7" s="73">
        <v>8039204.4400000004</v>
      </c>
      <c r="E7" s="73">
        <f t="shared" si="2"/>
        <v>16078408.880000001</v>
      </c>
      <c r="F7" s="73">
        <v>577614.31000000006</v>
      </c>
      <c r="G7" s="73">
        <v>577614.31000000006</v>
      </c>
      <c r="H7" s="74">
        <f t="shared" si="3"/>
        <v>15500794.57</v>
      </c>
    </row>
    <row r="8" spans="1:8" x14ac:dyDescent="0.2">
      <c r="A8" s="45">
        <v>1400</v>
      </c>
      <c r="B8" s="47" t="s">
        <v>63</v>
      </c>
      <c r="C8" s="73">
        <v>13907666.6</v>
      </c>
      <c r="D8" s="73">
        <v>4433506.92</v>
      </c>
      <c r="E8" s="73">
        <f t="shared" si="2"/>
        <v>18341173.52</v>
      </c>
      <c r="F8" s="73">
        <v>1019691.35</v>
      </c>
      <c r="G8" s="73">
        <v>1019691.35</v>
      </c>
      <c r="H8" s="74">
        <f t="shared" si="3"/>
        <v>17321482.169999998</v>
      </c>
    </row>
    <row r="9" spans="1:8" x14ac:dyDescent="0.2">
      <c r="A9" s="45">
        <v>1500</v>
      </c>
      <c r="B9" s="47" t="s">
        <v>64</v>
      </c>
      <c r="C9" s="73">
        <v>20137679.199999999</v>
      </c>
      <c r="D9" s="73">
        <v>19973582.25</v>
      </c>
      <c r="E9" s="73">
        <f t="shared" si="2"/>
        <v>40111261.450000003</v>
      </c>
      <c r="F9" s="73">
        <v>5540473.9100000001</v>
      </c>
      <c r="G9" s="73">
        <v>5540473.9100000001</v>
      </c>
      <c r="H9" s="74">
        <f t="shared" si="3"/>
        <v>34570787.540000007</v>
      </c>
    </row>
    <row r="10" spans="1:8" x14ac:dyDescent="0.2">
      <c r="A10" s="45">
        <v>1600</v>
      </c>
      <c r="B10" s="47" t="s">
        <v>65</v>
      </c>
      <c r="C10" s="73">
        <v>0</v>
      </c>
      <c r="D10" s="73">
        <v>0</v>
      </c>
      <c r="E10" s="73">
        <f t="shared" si="2"/>
        <v>0</v>
      </c>
      <c r="F10" s="73">
        <v>0</v>
      </c>
      <c r="G10" s="73">
        <v>0</v>
      </c>
      <c r="H10" s="74">
        <f t="shared" si="3"/>
        <v>0</v>
      </c>
    </row>
    <row r="11" spans="1:8" x14ac:dyDescent="0.2">
      <c r="A11" s="45">
        <v>1700</v>
      </c>
      <c r="B11" s="47" t="s">
        <v>66</v>
      </c>
      <c r="C11" s="73">
        <v>0</v>
      </c>
      <c r="D11" s="73">
        <v>0</v>
      </c>
      <c r="E11" s="73">
        <f t="shared" si="2"/>
        <v>0</v>
      </c>
      <c r="F11" s="73">
        <v>0</v>
      </c>
      <c r="G11" s="73">
        <v>0</v>
      </c>
      <c r="H11" s="74">
        <f t="shared" si="3"/>
        <v>0</v>
      </c>
    </row>
    <row r="12" spans="1:8" x14ac:dyDescent="0.2">
      <c r="A12" s="45">
        <v>2000</v>
      </c>
      <c r="B12" s="16" t="s">
        <v>67</v>
      </c>
      <c r="C12" s="73">
        <f t="shared" ref="C12:H12" si="4">SUM(C13:C21)</f>
        <v>4320075.55</v>
      </c>
      <c r="D12" s="73">
        <f t="shared" si="4"/>
        <v>8287959.6299999999</v>
      </c>
      <c r="E12" s="73">
        <f t="shared" si="4"/>
        <v>12608035.179999998</v>
      </c>
      <c r="F12" s="73">
        <f t="shared" si="4"/>
        <v>305594.75</v>
      </c>
      <c r="G12" s="73">
        <f t="shared" si="4"/>
        <v>305594.75</v>
      </c>
      <c r="H12" s="74">
        <f t="shared" si="4"/>
        <v>12302440.43</v>
      </c>
    </row>
    <row r="13" spans="1:8" x14ac:dyDescent="0.2">
      <c r="A13" s="45">
        <v>2100</v>
      </c>
      <c r="B13" s="47" t="s">
        <v>68</v>
      </c>
      <c r="C13" s="73">
        <v>1471992.09</v>
      </c>
      <c r="D13" s="73">
        <v>6145957.5599999996</v>
      </c>
      <c r="E13" s="73">
        <f t="shared" si="2"/>
        <v>7617949.6499999994</v>
      </c>
      <c r="F13" s="73">
        <v>93257.21</v>
      </c>
      <c r="G13" s="73">
        <v>93257.21</v>
      </c>
      <c r="H13" s="74">
        <f t="shared" si="3"/>
        <v>7524692.4399999995</v>
      </c>
    </row>
    <row r="14" spans="1:8" x14ac:dyDescent="0.2">
      <c r="A14" s="45">
        <v>2200</v>
      </c>
      <c r="B14" s="47" t="s">
        <v>69</v>
      </c>
      <c r="C14" s="73">
        <v>56060</v>
      </c>
      <c r="D14" s="73">
        <v>85300</v>
      </c>
      <c r="E14" s="73">
        <f t="shared" si="2"/>
        <v>141360</v>
      </c>
      <c r="F14" s="73">
        <v>1460</v>
      </c>
      <c r="G14" s="73">
        <v>1460</v>
      </c>
      <c r="H14" s="74">
        <f t="shared" si="3"/>
        <v>139900</v>
      </c>
    </row>
    <row r="15" spans="1:8" x14ac:dyDescent="0.2">
      <c r="A15" s="45">
        <v>2300</v>
      </c>
      <c r="B15" s="47" t="s">
        <v>70</v>
      </c>
      <c r="C15" s="73">
        <v>31000</v>
      </c>
      <c r="D15" s="73">
        <v>470000</v>
      </c>
      <c r="E15" s="73">
        <f t="shared" si="2"/>
        <v>501000</v>
      </c>
      <c r="F15" s="73">
        <v>0</v>
      </c>
      <c r="G15" s="73">
        <v>0</v>
      </c>
      <c r="H15" s="74">
        <f t="shared" si="3"/>
        <v>501000</v>
      </c>
    </row>
    <row r="16" spans="1:8" x14ac:dyDescent="0.2">
      <c r="A16" s="45">
        <v>2400</v>
      </c>
      <c r="B16" s="47" t="s">
        <v>71</v>
      </c>
      <c r="C16" s="73">
        <v>853436</v>
      </c>
      <c r="D16" s="73">
        <v>202377.4</v>
      </c>
      <c r="E16" s="73">
        <f t="shared" si="2"/>
        <v>1055813.3999999999</v>
      </c>
      <c r="F16" s="73">
        <v>47300.06</v>
      </c>
      <c r="G16" s="73">
        <v>47300.06</v>
      </c>
      <c r="H16" s="74">
        <f t="shared" si="3"/>
        <v>1008513.3399999999</v>
      </c>
    </row>
    <row r="17" spans="1:8" x14ac:dyDescent="0.2">
      <c r="A17" s="45">
        <v>2500</v>
      </c>
      <c r="B17" s="47" t="s">
        <v>72</v>
      </c>
      <c r="C17" s="73">
        <v>529700</v>
      </c>
      <c r="D17" s="73">
        <v>235760.6</v>
      </c>
      <c r="E17" s="73">
        <f t="shared" si="2"/>
        <v>765460.6</v>
      </c>
      <c r="F17" s="73">
        <v>17507.259999999998</v>
      </c>
      <c r="G17" s="73">
        <v>17507.259999999998</v>
      </c>
      <c r="H17" s="74">
        <f t="shared" si="3"/>
        <v>747953.34</v>
      </c>
    </row>
    <row r="18" spans="1:8" x14ac:dyDescent="0.2">
      <c r="A18" s="45">
        <v>2600</v>
      </c>
      <c r="B18" s="47" t="s">
        <v>73</v>
      </c>
      <c r="C18" s="73">
        <v>302400</v>
      </c>
      <c r="D18" s="73">
        <v>496974.8</v>
      </c>
      <c r="E18" s="73">
        <f t="shared" si="2"/>
        <v>799374.8</v>
      </c>
      <c r="F18" s="73">
        <v>98100.75</v>
      </c>
      <c r="G18" s="73">
        <v>98100.75</v>
      </c>
      <c r="H18" s="74">
        <f t="shared" si="3"/>
        <v>701274.05</v>
      </c>
    </row>
    <row r="19" spans="1:8" x14ac:dyDescent="0.2">
      <c r="A19" s="45">
        <v>2700</v>
      </c>
      <c r="B19" s="47" t="s">
        <v>74</v>
      </c>
      <c r="C19" s="73">
        <v>365910</v>
      </c>
      <c r="D19" s="73">
        <v>44225.2</v>
      </c>
      <c r="E19" s="73">
        <f t="shared" si="2"/>
        <v>410135.2</v>
      </c>
      <c r="F19" s="73">
        <v>405.9</v>
      </c>
      <c r="G19" s="73">
        <v>405.9</v>
      </c>
      <c r="H19" s="74">
        <f t="shared" si="3"/>
        <v>409729.3</v>
      </c>
    </row>
    <row r="20" spans="1:8" x14ac:dyDescent="0.2">
      <c r="A20" s="45">
        <v>2800</v>
      </c>
      <c r="B20" s="47" t="s">
        <v>75</v>
      </c>
      <c r="C20" s="73">
        <v>0</v>
      </c>
      <c r="D20" s="73">
        <v>0</v>
      </c>
      <c r="E20" s="73">
        <f t="shared" si="2"/>
        <v>0</v>
      </c>
      <c r="F20" s="73">
        <v>0</v>
      </c>
      <c r="G20" s="73">
        <v>0</v>
      </c>
      <c r="H20" s="74">
        <f t="shared" si="3"/>
        <v>0</v>
      </c>
    </row>
    <row r="21" spans="1:8" x14ac:dyDescent="0.2">
      <c r="A21" s="45">
        <v>2900</v>
      </c>
      <c r="B21" s="47" t="s">
        <v>76</v>
      </c>
      <c r="C21" s="73">
        <v>709577.46</v>
      </c>
      <c r="D21" s="73">
        <v>607364.06999999995</v>
      </c>
      <c r="E21" s="73">
        <f t="shared" si="2"/>
        <v>1316941.5299999998</v>
      </c>
      <c r="F21" s="73">
        <v>47563.57</v>
      </c>
      <c r="G21" s="73">
        <v>47563.57</v>
      </c>
      <c r="H21" s="74">
        <f t="shared" si="3"/>
        <v>1269377.9599999997</v>
      </c>
    </row>
    <row r="22" spans="1:8" x14ac:dyDescent="0.2">
      <c r="A22" s="45">
        <v>3000</v>
      </c>
      <c r="B22" s="16" t="s">
        <v>77</v>
      </c>
      <c r="C22" s="73">
        <f t="shared" ref="C22:H22" si="5">SUM(C23:C31)</f>
        <v>41918537.410000004</v>
      </c>
      <c r="D22" s="73">
        <f t="shared" si="5"/>
        <v>22381670.75</v>
      </c>
      <c r="E22" s="73">
        <f t="shared" si="5"/>
        <v>64300208.159999996</v>
      </c>
      <c r="F22" s="73">
        <f t="shared" si="5"/>
        <v>4891853.16</v>
      </c>
      <c r="G22" s="73">
        <f t="shared" si="5"/>
        <v>4554820.63</v>
      </c>
      <c r="H22" s="74">
        <f t="shared" si="5"/>
        <v>59408355</v>
      </c>
    </row>
    <row r="23" spans="1:8" x14ac:dyDescent="0.2">
      <c r="A23" s="45">
        <v>3100</v>
      </c>
      <c r="B23" s="47" t="s">
        <v>78</v>
      </c>
      <c r="C23" s="73">
        <v>4861456.6500000004</v>
      </c>
      <c r="D23" s="73">
        <v>1019558.2</v>
      </c>
      <c r="E23" s="73">
        <f t="shared" si="2"/>
        <v>5881014.8500000006</v>
      </c>
      <c r="F23" s="73">
        <v>780529.9</v>
      </c>
      <c r="G23" s="73">
        <v>521391.99</v>
      </c>
      <c r="H23" s="74">
        <f t="shared" si="3"/>
        <v>5100484.95</v>
      </c>
    </row>
    <row r="24" spans="1:8" x14ac:dyDescent="0.2">
      <c r="A24" s="45">
        <v>3200</v>
      </c>
      <c r="B24" s="47" t="s">
        <v>79</v>
      </c>
      <c r="C24" s="73">
        <v>2899340</v>
      </c>
      <c r="D24" s="73">
        <v>4918418.0999999996</v>
      </c>
      <c r="E24" s="73">
        <f t="shared" si="2"/>
        <v>7817758.0999999996</v>
      </c>
      <c r="F24" s="73">
        <v>16994</v>
      </c>
      <c r="G24" s="73">
        <v>16994</v>
      </c>
      <c r="H24" s="74">
        <f t="shared" si="3"/>
        <v>7800764.0999999996</v>
      </c>
    </row>
    <row r="25" spans="1:8" x14ac:dyDescent="0.2">
      <c r="A25" s="45">
        <v>3300</v>
      </c>
      <c r="B25" s="47" t="s">
        <v>80</v>
      </c>
      <c r="C25" s="73">
        <v>14440490.550000001</v>
      </c>
      <c r="D25" s="73">
        <v>7273627</v>
      </c>
      <c r="E25" s="73">
        <f t="shared" si="2"/>
        <v>21714117.550000001</v>
      </c>
      <c r="F25" s="73">
        <v>3451703.44</v>
      </c>
      <c r="G25" s="73">
        <v>3451703.44</v>
      </c>
      <c r="H25" s="74">
        <f t="shared" si="3"/>
        <v>18262414.109999999</v>
      </c>
    </row>
    <row r="26" spans="1:8" x14ac:dyDescent="0.2">
      <c r="A26" s="45">
        <v>3400</v>
      </c>
      <c r="B26" s="47" t="s">
        <v>81</v>
      </c>
      <c r="C26" s="73">
        <v>1235700</v>
      </c>
      <c r="D26" s="73">
        <v>144225</v>
      </c>
      <c r="E26" s="73">
        <f t="shared" si="2"/>
        <v>1379925</v>
      </c>
      <c r="F26" s="73">
        <v>45600</v>
      </c>
      <c r="G26" s="73">
        <v>45600</v>
      </c>
      <c r="H26" s="74">
        <f t="shared" si="3"/>
        <v>1334325</v>
      </c>
    </row>
    <row r="27" spans="1:8" x14ac:dyDescent="0.2">
      <c r="A27" s="45">
        <v>3500</v>
      </c>
      <c r="B27" s="47" t="s">
        <v>82</v>
      </c>
      <c r="C27" s="73">
        <v>9836403.3599999994</v>
      </c>
      <c r="D27" s="73">
        <v>2437138.83</v>
      </c>
      <c r="E27" s="73">
        <f t="shared" si="2"/>
        <v>12273542.189999999</v>
      </c>
      <c r="F27" s="73">
        <v>166877.53</v>
      </c>
      <c r="G27" s="73">
        <v>109633.86</v>
      </c>
      <c r="H27" s="74">
        <f t="shared" si="3"/>
        <v>12106664.66</v>
      </c>
    </row>
    <row r="28" spans="1:8" x14ac:dyDescent="0.2">
      <c r="A28" s="45">
        <v>3600</v>
      </c>
      <c r="B28" s="47" t="s">
        <v>83</v>
      </c>
      <c r="C28" s="73">
        <v>568237.17000000004</v>
      </c>
      <c r="D28" s="73">
        <v>203668.27</v>
      </c>
      <c r="E28" s="73">
        <f t="shared" si="2"/>
        <v>771905.44000000006</v>
      </c>
      <c r="F28" s="73">
        <v>9632.64</v>
      </c>
      <c r="G28" s="73">
        <v>9632.64</v>
      </c>
      <c r="H28" s="74">
        <f t="shared" si="3"/>
        <v>762272.8</v>
      </c>
    </row>
    <row r="29" spans="1:8" x14ac:dyDescent="0.2">
      <c r="A29" s="45">
        <v>3700</v>
      </c>
      <c r="B29" s="47" t="s">
        <v>84</v>
      </c>
      <c r="C29" s="73">
        <v>1030104.51</v>
      </c>
      <c r="D29" s="73">
        <v>1034911.5</v>
      </c>
      <c r="E29" s="73">
        <f t="shared" si="2"/>
        <v>2065016.01</v>
      </c>
      <c r="F29" s="73">
        <v>4863.9399999999996</v>
      </c>
      <c r="G29" s="73">
        <v>3795</v>
      </c>
      <c r="H29" s="74">
        <f t="shared" si="3"/>
        <v>2060152.07</v>
      </c>
    </row>
    <row r="30" spans="1:8" x14ac:dyDescent="0.2">
      <c r="A30" s="45">
        <v>3800</v>
      </c>
      <c r="B30" s="47" t="s">
        <v>85</v>
      </c>
      <c r="C30" s="73">
        <v>2972550</v>
      </c>
      <c r="D30" s="73">
        <v>2037039</v>
      </c>
      <c r="E30" s="73">
        <f t="shared" si="2"/>
        <v>5009589</v>
      </c>
      <c r="F30" s="73">
        <v>159099.71</v>
      </c>
      <c r="G30" s="73">
        <v>139517.70000000001</v>
      </c>
      <c r="H30" s="74">
        <f t="shared" si="3"/>
        <v>4850489.29</v>
      </c>
    </row>
    <row r="31" spans="1:8" x14ac:dyDescent="0.2">
      <c r="A31" s="45">
        <v>3900</v>
      </c>
      <c r="B31" s="47" t="s">
        <v>86</v>
      </c>
      <c r="C31" s="73">
        <v>4074255.17</v>
      </c>
      <c r="D31" s="73">
        <v>3313084.85</v>
      </c>
      <c r="E31" s="73">
        <f t="shared" si="2"/>
        <v>7387340.0199999996</v>
      </c>
      <c r="F31" s="73">
        <v>256552</v>
      </c>
      <c r="G31" s="73">
        <v>256552</v>
      </c>
      <c r="H31" s="74">
        <f t="shared" si="3"/>
        <v>7130788.0199999996</v>
      </c>
    </row>
    <row r="32" spans="1:8" x14ac:dyDescent="0.2">
      <c r="A32" s="45">
        <v>4000</v>
      </c>
      <c r="B32" s="16" t="s">
        <v>87</v>
      </c>
      <c r="C32" s="73">
        <f t="shared" ref="C32:H32" si="6">SUM(C33:C41)</f>
        <v>0</v>
      </c>
      <c r="D32" s="73">
        <f t="shared" si="6"/>
        <v>49100</v>
      </c>
      <c r="E32" s="73">
        <f t="shared" si="6"/>
        <v>49100</v>
      </c>
      <c r="F32" s="73">
        <f t="shared" si="6"/>
        <v>0</v>
      </c>
      <c r="G32" s="73">
        <f t="shared" si="6"/>
        <v>0</v>
      </c>
      <c r="H32" s="74">
        <f t="shared" si="6"/>
        <v>49100</v>
      </c>
    </row>
    <row r="33" spans="1:8" x14ac:dyDescent="0.2">
      <c r="A33" s="45">
        <v>4100</v>
      </c>
      <c r="B33" s="47" t="s">
        <v>88</v>
      </c>
      <c r="C33" s="73">
        <v>0</v>
      </c>
      <c r="D33" s="73">
        <v>0</v>
      </c>
      <c r="E33" s="73">
        <f t="shared" si="2"/>
        <v>0</v>
      </c>
      <c r="F33" s="73">
        <v>0</v>
      </c>
      <c r="G33" s="73">
        <v>0</v>
      </c>
      <c r="H33" s="74">
        <f t="shared" si="3"/>
        <v>0</v>
      </c>
    </row>
    <row r="34" spans="1:8" x14ac:dyDescent="0.2">
      <c r="A34" s="45">
        <v>4200</v>
      </c>
      <c r="B34" s="47" t="s">
        <v>89</v>
      </c>
      <c r="C34" s="73">
        <v>0</v>
      </c>
      <c r="D34" s="73">
        <v>0</v>
      </c>
      <c r="E34" s="73">
        <f t="shared" si="2"/>
        <v>0</v>
      </c>
      <c r="F34" s="73">
        <v>0</v>
      </c>
      <c r="G34" s="73">
        <v>0</v>
      </c>
      <c r="H34" s="74">
        <f t="shared" si="3"/>
        <v>0</v>
      </c>
    </row>
    <row r="35" spans="1:8" x14ac:dyDescent="0.2">
      <c r="A35" s="45">
        <v>4300</v>
      </c>
      <c r="B35" s="47" t="s">
        <v>90</v>
      </c>
      <c r="C35" s="73">
        <v>0</v>
      </c>
      <c r="D35" s="73">
        <v>0</v>
      </c>
      <c r="E35" s="73">
        <f t="shared" si="2"/>
        <v>0</v>
      </c>
      <c r="F35" s="73">
        <v>0</v>
      </c>
      <c r="G35" s="73">
        <v>0</v>
      </c>
      <c r="H35" s="74">
        <f t="shared" si="3"/>
        <v>0</v>
      </c>
    </row>
    <row r="36" spans="1:8" x14ac:dyDescent="0.2">
      <c r="A36" s="45">
        <v>4400</v>
      </c>
      <c r="B36" s="47" t="s">
        <v>91</v>
      </c>
      <c r="C36" s="73">
        <v>0</v>
      </c>
      <c r="D36" s="73">
        <v>49100</v>
      </c>
      <c r="E36" s="73">
        <f t="shared" si="2"/>
        <v>49100</v>
      </c>
      <c r="F36" s="73">
        <v>0</v>
      </c>
      <c r="G36" s="73">
        <v>0</v>
      </c>
      <c r="H36" s="74">
        <f t="shared" si="3"/>
        <v>49100</v>
      </c>
    </row>
    <row r="37" spans="1:8" x14ac:dyDescent="0.2">
      <c r="A37" s="45">
        <v>4500</v>
      </c>
      <c r="B37" s="47" t="s">
        <v>92</v>
      </c>
      <c r="C37" s="73">
        <v>0</v>
      </c>
      <c r="D37" s="73">
        <v>0</v>
      </c>
      <c r="E37" s="73">
        <f t="shared" si="2"/>
        <v>0</v>
      </c>
      <c r="F37" s="73">
        <v>0</v>
      </c>
      <c r="G37" s="73">
        <v>0</v>
      </c>
      <c r="H37" s="74">
        <f t="shared" si="3"/>
        <v>0</v>
      </c>
    </row>
    <row r="38" spans="1:8" x14ac:dyDescent="0.2">
      <c r="A38" s="45">
        <v>4600</v>
      </c>
      <c r="B38" s="47" t="s">
        <v>93</v>
      </c>
      <c r="C38" s="73">
        <v>0</v>
      </c>
      <c r="D38" s="73">
        <v>0</v>
      </c>
      <c r="E38" s="73">
        <f t="shared" si="2"/>
        <v>0</v>
      </c>
      <c r="F38" s="73">
        <v>0</v>
      </c>
      <c r="G38" s="73">
        <v>0</v>
      </c>
      <c r="H38" s="74">
        <f t="shared" si="3"/>
        <v>0</v>
      </c>
    </row>
    <row r="39" spans="1:8" x14ac:dyDescent="0.2">
      <c r="A39" s="45">
        <v>4700</v>
      </c>
      <c r="B39" s="47" t="s">
        <v>94</v>
      </c>
      <c r="C39" s="73">
        <v>0</v>
      </c>
      <c r="D39" s="73">
        <v>0</v>
      </c>
      <c r="E39" s="73">
        <f t="shared" si="2"/>
        <v>0</v>
      </c>
      <c r="F39" s="73">
        <v>0</v>
      </c>
      <c r="G39" s="73">
        <v>0</v>
      </c>
      <c r="H39" s="74">
        <f t="shared" si="3"/>
        <v>0</v>
      </c>
    </row>
    <row r="40" spans="1:8" x14ac:dyDescent="0.2">
      <c r="A40" s="45">
        <v>4800</v>
      </c>
      <c r="B40" s="47" t="s">
        <v>95</v>
      </c>
      <c r="C40" s="73">
        <v>0</v>
      </c>
      <c r="D40" s="73">
        <v>0</v>
      </c>
      <c r="E40" s="73">
        <f t="shared" si="2"/>
        <v>0</v>
      </c>
      <c r="F40" s="73">
        <v>0</v>
      </c>
      <c r="G40" s="73">
        <v>0</v>
      </c>
      <c r="H40" s="74">
        <f t="shared" si="3"/>
        <v>0</v>
      </c>
    </row>
    <row r="41" spans="1:8" x14ac:dyDescent="0.2">
      <c r="A41" s="45">
        <v>4900</v>
      </c>
      <c r="B41" s="47" t="s">
        <v>96</v>
      </c>
      <c r="C41" s="73">
        <v>0</v>
      </c>
      <c r="D41" s="73">
        <v>0</v>
      </c>
      <c r="E41" s="73">
        <f t="shared" si="2"/>
        <v>0</v>
      </c>
      <c r="F41" s="73">
        <v>0</v>
      </c>
      <c r="G41" s="73">
        <v>0</v>
      </c>
      <c r="H41" s="74">
        <f t="shared" si="3"/>
        <v>0</v>
      </c>
    </row>
    <row r="42" spans="1:8" x14ac:dyDescent="0.2">
      <c r="A42" s="45">
        <v>5000</v>
      </c>
      <c r="B42" s="16" t="s">
        <v>97</v>
      </c>
      <c r="C42" s="73">
        <f t="shared" ref="C42:H42" si="7">SUM(C43:C51)</f>
        <v>4672941</v>
      </c>
      <c r="D42" s="73">
        <f t="shared" si="7"/>
        <v>4626746.6099999994</v>
      </c>
      <c r="E42" s="73">
        <f t="shared" si="7"/>
        <v>9299687.6099999994</v>
      </c>
      <c r="F42" s="73">
        <f t="shared" si="7"/>
        <v>0</v>
      </c>
      <c r="G42" s="73">
        <f t="shared" si="7"/>
        <v>0</v>
      </c>
      <c r="H42" s="74">
        <f t="shared" si="7"/>
        <v>9299687.6099999994</v>
      </c>
    </row>
    <row r="43" spans="1:8" x14ac:dyDescent="0.2">
      <c r="A43" s="45">
        <v>5100</v>
      </c>
      <c r="B43" s="47" t="s">
        <v>98</v>
      </c>
      <c r="C43" s="73">
        <v>4155593</v>
      </c>
      <c r="D43" s="73">
        <v>2126619.54</v>
      </c>
      <c r="E43" s="73">
        <f t="shared" si="2"/>
        <v>6282212.54</v>
      </c>
      <c r="F43" s="73">
        <v>0</v>
      </c>
      <c r="G43" s="73">
        <v>0</v>
      </c>
      <c r="H43" s="74">
        <f t="shared" si="3"/>
        <v>6282212.54</v>
      </c>
    </row>
    <row r="44" spans="1:8" x14ac:dyDescent="0.2">
      <c r="A44" s="45">
        <v>5200</v>
      </c>
      <c r="B44" s="47" t="s">
        <v>99</v>
      </c>
      <c r="C44" s="73">
        <v>107488</v>
      </c>
      <c r="D44" s="73">
        <v>215214.31</v>
      </c>
      <c r="E44" s="73">
        <f t="shared" si="2"/>
        <v>322702.31</v>
      </c>
      <c r="F44" s="73">
        <v>0</v>
      </c>
      <c r="G44" s="73">
        <v>0</v>
      </c>
      <c r="H44" s="74">
        <f t="shared" si="3"/>
        <v>322702.31</v>
      </c>
    </row>
    <row r="45" spans="1:8" x14ac:dyDescent="0.2">
      <c r="A45" s="45">
        <v>5300</v>
      </c>
      <c r="B45" s="47" t="s">
        <v>100</v>
      </c>
      <c r="C45" s="73">
        <v>317860</v>
      </c>
      <c r="D45" s="73">
        <v>15000</v>
      </c>
      <c r="E45" s="73">
        <f t="shared" si="2"/>
        <v>332860</v>
      </c>
      <c r="F45" s="73">
        <v>0</v>
      </c>
      <c r="G45" s="73">
        <v>0</v>
      </c>
      <c r="H45" s="74">
        <f t="shared" si="3"/>
        <v>332860</v>
      </c>
    </row>
    <row r="46" spans="1:8" x14ac:dyDescent="0.2">
      <c r="A46" s="45">
        <v>5400</v>
      </c>
      <c r="B46" s="47" t="s">
        <v>101</v>
      </c>
      <c r="C46" s="73">
        <v>7000</v>
      </c>
      <c r="D46" s="73">
        <v>0</v>
      </c>
      <c r="E46" s="73">
        <f t="shared" si="2"/>
        <v>7000</v>
      </c>
      <c r="F46" s="73">
        <v>0</v>
      </c>
      <c r="G46" s="73">
        <v>0</v>
      </c>
      <c r="H46" s="74">
        <f t="shared" si="3"/>
        <v>7000</v>
      </c>
    </row>
    <row r="47" spans="1:8" x14ac:dyDescent="0.2">
      <c r="A47" s="45">
        <v>5500</v>
      </c>
      <c r="B47" s="47" t="s">
        <v>102</v>
      </c>
      <c r="C47" s="73">
        <v>0</v>
      </c>
      <c r="D47" s="73">
        <v>0</v>
      </c>
      <c r="E47" s="73">
        <f t="shared" si="2"/>
        <v>0</v>
      </c>
      <c r="F47" s="73">
        <v>0</v>
      </c>
      <c r="G47" s="73">
        <v>0</v>
      </c>
      <c r="H47" s="74">
        <f t="shared" si="3"/>
        <v>0</v>
      </c>
    </row>
    <row r="48" spans="1:8" x14ac:dyDescent="0.2">
      <c r="A48" s="45">
        <v>5600</v>
      </c>
      <c r="B48" s="47" t="s">
        <v>103</v>
      </c>
      <c r="C48" s="73">
        <v>85000</v>
      </c>
      <c r="D48" s="73">
        <v>2269912.7599999998</v>
      </c>
      <c r="E48" s="73">
        <f t="shared" si="2"/>
        <v>2354912.7599999998</v>
      </c>
      <c r="F48" s="73">
        <v>0</v>
      </c>
      <c r="G48" s="73">
        <v>0</v>
      </c>
      <c r="H48" s="74">
        <f t="shared" si="3"/>
        <v>2354912.7599999998</v>
      </c>
    </row>
    <row r="49" spans="1:8" x14ac:dyDescent="0.2">
      <c r="A49" s="45">
        <v>5700</v>
      </c>
      <c r="B49" s="47" t="s">
        <v>104</v>
      </c>
      <c r="C49" s="73">
        <v>0</v>
      </c>
      <c r="D49" s="73">
        <v>0</v>
      </c>
      <c r="E49" s="73">
        <f t="shared" si="2"/>
        <v>0</v>
      </c>
      <c r="F49" s="73">
        <v>0</v>
      </c>
      <c r="G49" s="73">
        <v>0</v>
      </c>
      <c r="H49" s="74">
        <f t="shared" si="3"/>
        <v>0</v>
      </c>
    </row>
    <row r="50" spans="1:8" x14ac:dyDescent="0.2">
      <c r="A50" s="45">
        <v>5800</v>
      </c>
      <c r="B50" s="47" t="s">
        <v>105</v>
      </c>
      <c r="C50" s="73">
        <v>0</v>
      </c>
      <c r="D50" s="73">
        <v>0</v>
      </c>
      <c r="E50" s="73">
        <f t="shared" si="2"/>
        <v>0</v>
      </c>
      <c r="F50" s="73">
        <v>0</v>
      </c>
      <c r="G50" s="73">
        <v>0</v>
      </c>
      <c r="H50" s="74">
        <f t="shared" si="3"/>
        <v>0</v>
      </c>
    </row>
    <row r="51" spans="1:8" x14ac:dyDescent="0.2">
      <c r="A51" s="45">
        <v>5900</v>
      </c>
      <c r="B51" s="47" t="s">
        <v>106</v>
      </c>
      <c r="C51" s="73">
        <v>0</v>
      </c>
      <c r="D51" s="73">
        <v>0</v>
      </c>
      <c r="E51" s="73">
        <f t="shared" si="2"/>
        <v>0</v>
      </c>
      <c r="F51" s="73">
        <v>0</v>
      </c>
      <c r="G51" s="73">
        <v>0</v>
      </c>
      <c r="H51" s="74">
        <f t="shared" si="3"/>
        <v>0</v>
      </c>
    </row>
    <row r="52" spans="1:8" x14ac:dyDescent="0.2">
      <c r="A52" s="45">
        <v>6000</v>
      </c>
      <c r="B52" s="16" t="s">
        <v>129</v>
      </c>
      <c r="C52" s="73">
        <f t="shared" ref="C52:H52" si="8">SUM(C53:C55)</f>
        <v>0</v>
      </c>
      <c r="D52" s="73">
        <f t="shared" si="8"/>
        <v>2193716.5</v>
      </c>
      <c r="E52" s="73">
        <f t="shared" si="8"/>
        <v>2193716.5</v>
      </c>
      <c r="F52" s="73">
        <f t="shared" si="8"/>
        <v>0</v>
      </c>
      <c r="G52" s="73">
        <f t="shared" si="8"/>
        <v>0</v>
      </c>
      <c r="H52" s="74">
        <f t="shared" si="8"/>
        <v>2193716.5</v>
      </c>
    </row>
    <row r="53" spans="1:8" x14ac:dyDescent="0.2">
      <c r="A53" s="45">
        <v>6100</v>
      </c>
      <c r="B53" s="47" t="s">
        <v>107</v>
      </c>
      <c r="C53" s="73">
        <v>0</v>
      </c>
      <c r="D53" s="73">
        <v>0</v>
      </c>
      <c r="E53" s="73">
        <f t="shared" si="2"/>
        <v>0</v>
      </c>
      <c r="F53" s="73">
        <v>0</v>
      </c>
      <c r="G53" s="73">
        <v>0</v>
      </c>
      <c r="H53" s="74">
        <f t="shared" si="3"/>
        <v>0</v>
      </c>
    </row>
    <row r="54" spans="1:8" x14ac:dyDescent="0.2">
      <c r="A54" s="45">
        <v>6200</v>
      </c>
      <c r="B54" s="47" t="s">
        <v>108</v>
      </c>
      <c r="C54" s="73">
        <v>0</v>
      </c>
      <c r="D54" s="73">
        <v>2193716.5</v>
      </c>
      <c r="E54" s="73">
        <f t="shared" si="2"/>
        <v>2193716.5</v>
      </c>
      <c r="F54" s="73">
        <v>0</v>
      </c>
      <c r="G54" s="73">
        <v>0</v>
      </c>
      <c r="H54" s="74">
        <f t="shared" si="3"/>
        <v>2193716.5</v>
      </c>
    </row>
    <row r="55" spans="1:8" x14ac:dyDescent="0.2">
      <c r="A55" s="45">
        <v>6300</v>
      </c>
      <c r="B55" s="47" t="s">
        <v>109</v>
      </c>
      <c r="C55" s="73">
        <v>0</v>
      </c>
      <c r="D55" s="73">
        <v>0</v>
      </c>
      <c r="E55" s="73">
        <f t="shared" si="2"/>
        <v>0</v>
      </c>
      <c r="F55" s="73">
        <v>0</v>
      </c>
      <c r="G55" s="73">
        <v>0</v>
      </c>
      <c r="H55" s="74">
        <f t="shared" si="3"/>
        <v>0</v>
      </c>
    </row>
    <row r="56" spans="1:8" x14ac:dyDescent="0.2">
      <c r="A56" s="45">
        <v>7000</v>
      </c>
      <c r="B56" s="16" t="s">
        <v>110</v>
      </c>
      <c r="C56" s="73">
        <f t="shared" ref="C56:H56" si="9">SUM(C57:C63)</f>
        <v>6684635</v>
      </c>
      <c r="D56" s="73">
        <f t="shared" si="9"/>
        <v>4684635</v>
      </c>
      <c r="E56" s="73">
        <f t="shared" si="9"/>
        <v>11369270</v>
      </c>
      <c r="F56" s="73">
        <f t="shared" si="9"/>
        <v>0</v>
      </c>
      <c r="G56" s="73">
        <f t="shared" si="9"/>
        <v>0</v>
      </c>
      <c r="H56" s="74">
        <f t="shared" si="9"/>
        <v>11369270</v>
      </c>
    </row>
    <row r="57" spans="1:8" x14ac:dyDescent="0.2">
      <c r="A57" s="45">
        <v>7100</v>
      </c>
      <c r="B57" s="47" t="s">
        <v>111</v>
      </c>
      <c r="C57" s="73">
        <v>0</v>
      </c>
      <c r="D57" s="73">
        <v>0</v>
      </c>
      <c r="E57" s="73">
        <f t="shared" si="2"/>
        <v>0</v>
      </c>
      <c r="F57" s="73">
        <v>0</v>
      </c>
      <c r="G57" s="73">
        <v>0</v>
      </c>
      <c r="H57" s="74">
        <f t="shared" si="3"/>
        <v>0</v>
      </c>
    </row>
    <row r="58" spans="1:8" x14ac:dyDescent="0.2">
      <c r="A58" s="45">
        <v>7200</v>
      </c>
      <c r="B58" s="47" t="s">
        <v>112</v>
      </c>
      <c r="C58" s="73">
        <v>0</v>
      </c>
      <c r="D58" s="73">
        <v>0</v>
      </c>
      <c r="E58" s="73">
        <f t="shared" si="2"/>
        <v>0</v>
      </c>
      <c r="F58" s="73">
        <v>0</v>
      </c>
      <c r="G58" s="73">
        <v>0</v>
      </c>
      <c r="H58" s="74">
        <f t="shared" si="3"/>
        <v>0</v>
      </c>
    </row>
    <row r="59" spans="1:8" x14ac:dyDescent="0.2">
      <c r="A59" s="45">
        <v>7300</v>
      </c>
      <c r="B59" s="47" t="s">
        <v>113</v>
      </c>
      <c r="C59" s="73">
        <v>0</v>
      </c>
      <c r="D59" s="73">
        <v>0</v>
      </c>
      <c r="E59" s="73">
        <f t="shared" si="2"/>
        <v>0</v>
      </c>
      <c r="F59" s="73">
        <v>0</v>
      </c>
      <c r="G59" s="73">
        <v>0</v>
      </c>
      <c r="H59" s="74">
        <f t="shared" si="3"/>
        <v>0</v>
      </c>
    </row>
    <row r="60" spans="1:8" x14ac:dyDescent="0.2">
      <c r="A60" s="45">
        <v>7400</v>
      </c>
      <c r="B60" s="47" t="s">
        <v>114</v>
      </c>
      <c r="C60" s="73">
        <v>0</v>
      </c>
      <c r="D60" s="73">
        <v>0</v>
      </c>
      <c r="E60" s="73">
        <f t="shared" si="2"/>
        <v>0</v>
      </c>
      <c r="F60" s="73">
        <v>0</v>
      </c>
      <c r="G60" s="73">
        <v>0</v>
      </c>
      <c r="H60" s="74">
        <f t="shared" si="3"/>
        <v>0</v>
      </c>
    </row>
    <row r="61" spans="1:8" x14ac:dyDescent="0.2">
      <c r="A61" s="45">
        <v>7500</v>
      </c>
      <c r="B61" s="47" t="s">
        <v>115</v>
      </c>
      <c r="C61" s="73">
        <v>0</v>
      </c>
      <c r="D61" s="73">
        <v>0</v>
      </c>
      <c r="E61" s="73">
        <f t="shared" si="2"/>
        <v>0</v>
      </c>
      <c r="F61" s="73">
        <v>0</v>
      </c>
      <c r="G61" s="73">
        <v>0</v>
      </c>
      <c r="H61" s="74">
        <f t="shared" si="3"/>
        <v>0</v>
      </c>
    </row>
    <row r="62" spans="1:8" x14ac:dyDescent="0.2">
      <c r="A62" s="45">
        <v>7600</v>
      </c>
      <c r="B62" s="47" t="s">
        <v>116</v>
      </c>
      <c r="C62" s="73">
        <v>0</v>
      </c>
      <c r="D62" s="73">
        <v>0</v>
      </c>
      <c r="E62" s="73">
        <f t="shared" si="2"/>
        <v>0</v>
      </c>
      <c r="F62" s="73">
        <v>0</v>
      </c>
      <c r="G62" s="73">
        <v>0</v>
      </c>
      <c r="H62" s="74">
        <f t="shared" si="3"/>
        <v>0</v>
      </c>
    </row>
    <row r="63" spans="1:8" x14ac:dyDescent="0.2">
      <c r="A63" s="45">
        <v>7900</v>
      </c>
      <c r="B63" s="47" t="s">
        <v>117</v>
      </c>
      <c r="C63" s="73">
        <v>6684635</v>
      </c>
      <c r="D63" s="73">
        <v>4684635</v>
      </c>
      <c r="E63" s="73">
        <f t="shared" si="2"/>
        <v>11369270</v>
      </c>
      <c r="F63" s="73">
        <v>0</v>
      </c>
      <c r="G63" s="73">
        <v>0</v>
      </c>
      <c r="H63" s="74">
        <f t="shared" si="3"/>
        <v>11369270</v>
      </c>
    </row>
    <row r="64" spans="1:8" x14ac:dyDescent="0.2">
      <c r="A64" s="45">
        <v>8000</v>
      </c>
      <c r="B64" s="16" t="s">
        <v>118</v>
      </c>
      <c r="C64" s="73">
        <f t="shared" ref="C64:H64" si="10">SUM(C65:C67)</f>
        <v>0</v>
      </c>
      <c r="D64" s="73">
        <f t="shared" si="10"/>
        <v>0</v>
      </c>
      <c r="E64" s="73">
        <f t="shared" si="10"/>
        <v>0</v>
      </c>
      <c r="F64" s="73">
        <f t="shared" si="10"/>
        <v>0</v>
      </c>
      <c r="G64" s="73">
        <f t="shared" si="10"/>
        <v>0</v>
      </c>
      <c r="H64" s="74">
        <f t="shared" si="10"/>
        <v>0</v>
      </c>
    </row>
    <row r="65" spans="1:8" x14ac:dyDescent="0.2">
      <c r="A65" s="45">
        <v>8100</v>
      </c>
      <c r="B65" s="47" t="s">
        <v>119</v>
      </c>
      <c r="C65" s="73">
        <v>0</v>
      </c>
      <c r="D65" s="73">
        <v>0</v>
      </c>
      <c r="E65" s="73">
        <f t="shared" si="2"/>
        <v>0</v>
      </c>
      <c r="F65" s="73">
        <v>0</v>
      </c>
      <c r="G65" s="73">
        <v>0</v>
      </c>
      <c r="H65" s="74">
        <f t="shared" si="3"/>
        <v>0</v>
      </c>
    </row>
    <row r="66" spans="1:8" x14ac:dyDescent="0.2">
      <c r="A66" s="45">
        <v>8300</v>
      </c>
      <c r="B66" s="47" t="s">
        <v>120</v>
      </c>
      <c r="C66" s="73">
        <v>0</v>
      </c>
      <c r="D66" s="73">
        <v>0</v>
      </c>
      <c r="E66" s="73">
        <f t="shared" si="2"/>
        <v>0</v>
      </c>
      <c r="F66" s="73">
        <v>0</v>
      </c>
      <c r="G66" s="73">
        <v>0</v>
      </c>
      <c r="H66" s="74">
        <f t="shared" si="3"/>
        <v>0</v>
      </c>
    </row>
    <row r="67" spans="1:8" x14ac:dyDescent="0.2">
      <c r="A67" s="45">
        <v>8500</v>
      </c>
      <c r="B67" s="47" t="s">
        <v>121</v>
      </c>
      <c r="C67" s="73">
        <v>0</v>
      </c>
      <c r="D67" s="73">
        <v>0</v>
      </c>
      <c r="E67" s="73">
        <f t="shared" si="2"/>
        <v>0</v>
      </c>
      <c r="F67" s="73">
        <v>0</v>
      </c>
      <c r="G67" s="73">
        <v>0</v>
      </c>
      <c r="H67" s="74">
        <f t="shared" si="3"/>
        <v>0</v>
      </c>
    </row>
    <row r="68" spans="1:8" x14ac:dyDescent="0.2">
      <c r="A68" s="45">
        <v>9000</v>
      </c>
      <c r="B68" s="16" t="s">
        <v>130</v>
      </c>
      <c r="C68" s="73">
        <f t="shared" ref="C68:H68" si="11">SUM(C69:C75)</f>
        <v>0</v>
      </c>
      <c r="D68" s="73">
        <f t="shared" si="11"/>
        <v>0</v>
      </c>
      <c r="E68" s="73">
        <f t="shared" si="11"/>
        <v>0</v>
      </c>
      <c r="F68" s="73">
        <f t="shared" si="11"/>
        <v>0</v>
      </c>
      <c r="G68" s="73">
        <f t="shared" si="11"/>
        <v>0</v>
      </c>
      <c r="H68" s="74">
        <f t="shared" si="11"/>
        <v>0</v>
      </c>
    </row>
    <row r="69" spans="1:8" x14ac:dyDescent="0.2">
      <c r="A69" s="45">
        <v>9100</v>
      </c>
      <c r="B69" s="47" t="s">
        <v>122</v>
      </c>
      <c r="C69" s="73">
        <v>0</v>
      </c>
      <c r="D69" s="73">
        <v>0</v>
      </c>
      <c r="E69" s="73">
        <f t="shared" si="2"/>
        <v>0</v>
      </c>
      <c r="F69" s="73">
        <v>0</v>
      </c>
      <c r="G69" s="73">
        <v>0</v>
      </c>
      <c r="H69" s="74">
        <f t="shared" si="3"/>
        <v>0</v>
      </c>
    </row>
    <row r="70" spans="1:8" x14ac:dyDescent="0.2">
      <c r="A70" s="45">
        <v>9200</v>
      </c>
      <c r="B70" s="47" t="s">
        <v>123</v>
      </c>
      <c r="C70" s="73">
        <v>0</v>
      </c>
      <c r="D70" s="73">
        <v>0</v>
      </c>
      <c r="E70" s="73">
        <f t="shared" ref="E70:E74" si="12">C70+D70</f>
        <v>0</v>
      </c>
      <c r="F70" s="73">
        <v>0</v>
      </c>
      <c r="G70" s="73">
        <v>0</v>
      </c>
      <c r="H70" s="74">
        <f t="shared" ref="H70:H75" si="13">E70-F70</f>
        <v>0</v>
      </c>
    </row>
    <row r="71" spans="1:8" x14ac:dyDescent="0.2">
      <c r="A71" s="45">
        <v>9300</v>
      </c>
      <c r="B71" s="47" t="s">
        <v>124</v>
      </c>
      <c r="C71" s="73">
        <v>0</v>
      </c>
      <c r="D71" s="73">
        <v>0</v>
      </c>
      <c r="E71" s="73">
        <f t="shared" si="12"/>
        <v>0</v>
      </c>
      <c r="F71" s="73">
        <v>0</v>
      </c>
      <c r="G71" s="73">
        <v>0</v>
      </c>
      <c r="H71" s="74">
        <f t="shared" si="13"/>
        <v>0</v>
      </c>
    </row>
    <row r="72" spans="1:8" x14ac:dyDescent="0.2">
      <c r="A72" s="45">
        <v>9400</v>
      </c>
      <c r="B72" s="47" t="s">
        <v>125</v>
      </c>
      <c r="C72" s="73">
        <v>0</v>
      </c>
      <c r="D72" s="73">
        <v>0</v>
      </c>
      <c r="E72" s="73">
        <f t="shared" si="12"/>
        <v>0</v>
      </c>
      <c r="F72" s="73">
        <v>0</v>
      </c>
      <c r="G72" s="73">
        <v>0</v>
      </c>
      <c r="H72" s="74">
        <f t="shared" si="13"/>
        <v>0</v>
      </c>
    </row>
    <row r="73" spans="1:8" x14ac:dyDescent="0.2">
      <c r="A73" s="45">
        <v>9500</v>
      </c>
      <c r="B73" s="47" t="s">
        <v>126</v>
      </c>
      <c r="C73" s="73">
        <v>0</v>
      </c>
      <c r="D73" s="73">
        <v>0</v>
      </c>
      <c r="E73" s="73">
        <f t="shared" si="12"/>
        <v>0</v>
      </c>
      <c r="F73" s="73">
        <v>0</v>
      </c>
      <c r="G73" s="73">
        <v>0</v>
      </c>
      <c r="H73" s="74">
        <f t="shared" si="13"/>
        <v>0</v>
      </c>
    </row>
    <row r="74" spans="1:8" x14ac:dyDescent="0.2">
      <c r="A74" s="45">
        <v>9600</v>
      </c>
      <c r="B74" s="47" t="s">
        <v>127</v>
      </c>
      <c r="C74" s="73">
        <v>0</v>
      </c>
      <c r="D74" s="73">
        <v>0</v>
      </c>
      <c r="E74" s="73">
        <f t="shared" si="12"/>
        <v>0</v>
      </c>
      <c r="F74" s="73">
        <v>0</v>
      </c>
      <c r="G74" s="73">
        <v>0</v>
      </c>
      <c r="H74" s="74">
        <f t="shared" si="13"/>
        <v>0</v>
      </c>
    </row>
    <row r="75" spans="1:8" x14ac:dyDescent="0.2">
      <c r="A75" s="48">
        <v>9900</v>
      </c>
      <c r="B75" s="49" t="s">
        <v>128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76">
        <f t="shared" si="13"/>
        <v>0</v>
      </c>
    </row>
    <row r="76" spans="1:8" x14ac:dyDescent="0.2">
      <c r="A76" s="27"/>
      <c r="B76" s="27"/>
      <c r="C76" s="27"/>
      <c r="D76" s="27"/>
    </row>
    <row r="77" spans="1:8" x14ac:dyDescent="0.2">
      <c r="A77" s="51" t="s">
        <v>163</v>
      </c>
      <c r="B77" s="52"/>
      <c r="C77" s="52"/>
      <c r="D77" s="53"/>
    </row>
    <row r="78" spans="1:8" x14ac:dyDescent="0.2">
      <c r="A78" s="54"/>
      <c r="B78" s="52"/>
      <c r="C78" s="52"/>
      <c r="D78" s="53"/>
    </row>
    <row r="79" spans="1:8" x14ac:dyDescent="0.2">
      <c r="A79" s="55"/>
      <c r="B79" s="56"/>
      <c r="C79" s="55"/>
      <c r="D79" s="55"/>
    </row>
    <row r="80" spans="1:8" x14ac:dyDescent="0.2">
      <c r="A80" s="57"/>
      <c r="B80" s="55"/>
      <c r="C80" s="55"/>
      <c r="D80" s="55"/>
    </row>
    <row r="81" spans="1:4" x14ac:dyDescent="0.2">
      <c r="A81" s="57"/>
      <c r="B81" s="55" t="s">
        <v>192</v>
      </c>
      <c r="C81" s="57"/>
      <c r="D81" s="58" t="s">
        <v>164</v>
      </c>
    </row>
    <row r="82" spans="1:4" ht="33.75" x14ac:dyDescent="0.2">
      <c r="A82" s="57"/>
      <c r="B82" s="81" t="s">
        <v>190</v>
      </c>
      <c r="C82" s="59"/>
      <c r="D82" s="81" t="s">
        <v>191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59055118110236227" right="0.39370078740157483" top="0.74803149606299213" bottom="0.74803149606299213" header="0.31496062992125984" footer="0.31496062992125984"/>
  <pageSetup scale="64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159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162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3.75" x14ac:dyDescent="0.2">
      <c r="A18" s="41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B35" sqref="B35"/>
    </sheetView>
  </sheetViews>
  <sheetFormatPr baseColWidth="10" defaultRowHeight="11.25" x14ac:dyDescent="0.2"/>
  <cols>
    <col min="1" max="1" width="9.1640625" style="23" customWidth="1"/>
    <col min="2" max="2" width="72.832031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78" t="s">
        <v>182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2" t="s">
        <v>16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3">
        <f t="shared" ref="C3:H3" si="0">SUM(C4:C8)</f>
        <v>133813407.56</v>
      </c>
      <c r="D3" s="63">
        <f t="shared" si="0"/>
        <v>108266887.41</v>
      </c>
      <c r="E3" s="63">
        <f t="shared" si="0"/>
        <v>242080294.97000003</v>
      </c>
      <c r="F3" s="63">
        <f t="shared" si="0"/>
        <v>20852001.210000001</v>
      </c>
      <c r="G3" s="63">
        <f t="shared" si="0"/>
        <v>20514968.68</v>
      </c>
      <c r="H3" s="64">
        <f t="shared" si="0"/>
        <v>221228293.75999999</v>
      </c>
    </row>
    <row r="4" spans="1:8" x14ac:dyDescent="0.2">
      <c r="A4" s="34">
        <v>1</v>
      </c>
      <c r="B4" s="35" t="s">
        <v>14</v>
      </c>
      <c r="C4" s="67">
        <v>129140466.56</v>
      </c>
      <c r="D4" s="67">
        <v>101446424.3</v>
      </c>
      <c r="E4" s="67">
        <f>C4+D4</f>
        <v>230586890.86000001</v>
      </c>
      <c r="F4" s="67">
        <v>20852001.210000001</v>
      </c>
      <c r="G4" s="67">
        <v>20514968.68</v>
      </c>
      <c r="H4" s="74">
        <f t="shared" ref="H4:H5" si="1">E4-F4</f>
        <v>209734889.65000001</v>
      </c>
    </row>
    <row r="5" spans="1:8" x14ac:dyDescent="0.2">
      <c r="A5" s="34">
        <v>2</v>
      </c>
      <c r="B5" s="35" t="s">
        <v>15</v>
      </c>
      <c r="C5" s="67">
        <v>4672941</v>
      </c>
      <c r="D5" s="67">
        <v>6820463.1100000003</v>
      </c>
      <c r="E5" s="67">
        <f t="shared" ref="E5:E7" si="2">C5+D5</f>
        <v>11493404.109999999</v>
      </c>
      <c r="F5" s="67">
        <v>0</v>
      </c>
      <c r="G5" s="67">
        <v>0</v>
      </c>
      <c r="H5" s="74">
        <f t="shared" si="1"/>
        <v>11493404.109999999</v>
      </c>
    </row>
    <row r="6" spans="1:8" x14ac:dyDescent="0.2">
      <c r="A6" s="34">
        <v>3</v>
      </c>
      <c r="B6" s="35" t="s">
        <v>17</v>
      </c>
      <c r="C6" s="67">
        <v>0</v>
      </c>
      <c r="D6" s="67">
        <v>0</v>
      </c>
      <c r="E6" s="67">
        <f t="shared" si="2"/>
        <v>0</v>
      </c>
      <c r="F6" s="67">
        <v>0</v>
      </c>
      <c r="G6" s="67">
        <v>0</v>
      </c>
      <c r="H6" s="74">
        <f>E6-F6</f>
        <v>0</v>
      </c>
    </row>
    <row r="7" spans="1:8" x14ac:dyDescent="0.2">
      <c r="A7" s="34">
        <v>4</v>
      </c>
      <c r="B7" s="35" t="s">
        <v>144</v>
      </c>
      <c r="C7" s="67">
        <v>0</v>
      </c>
      <c r="D7" s="67">
        <v>0</v>
      </c>
      <c r="E7" s="67">
        <f t="shared" si="2"/>
        <v>0</v>
      </c>
      <c r="F7" s="67">
        <v>0</v>
      </c>
      <c r="G7" s="67">
        <v>0</v>
      </c>
      <c r="H7" s="74">
        <f>E7-F7</f>
        <v>0</v>
      </c>
    </row>
    <row r="8" spans="1:8" x14ac:dyDescent="0.2">
      <c r="A8" s="36">
        <v>5</v>
      </c>
      <c r="B8" s="37" t="s">
        <v>119</v>
      </c>
      <c r="C8" s="68">
        <v>0</v>
      </c>
      <c r="D8" s="68">
        <v>0</v>
      </c>
      <c r="E8" s="68">
        <f>C8+D8</f>
        <v>0</v>
      </c>
      <c r="F8" s="68">
        <v>0</v>
      </c>
      <c r="G8" s="68">
        <v>0</v>
      </c>
      <c r="H8" s="76">
        <f>E8-F8</f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ht="22.5" x14ac:dyDescent="0.2">
      <c r="A2" s="40" t="s">
        <v>148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78" t="s">
        <v>184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2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4">
        <v>900001</v>
      </c>
      <c r="B3" s="3" t="s">
        <v>12</v>
      </c>
      <c r="C3" s="6">
        <v>133813407.56</v>
      </c>
      <c r="D3" s="6">
        <v>108266887.41</v>
      </c>
      <c r="E3" s="6">
        <f>C3+D3</f>
        <v>242080294.97</v>
      </c>
      <c r="F3" s="6">
        <v>20852001.210000001</v>
      </c>
      <c r="G3" s="6">
        <v>20514968.68</v>
      </c>
      <c r="H3" s="6">
        <f>E3-F3</f>
        <v>221228293.75999999</v>
      </c>
    </row>
    <row r="4" spans="1:8" x14ac:dyDescent="0.2">
      <c r="A4" s="1">
        <v>21111</v>
      </c>
      <c r="B4" s="1" t="s">
        <v>23</v>
      </c>
      <c r="C4" s="1">
        <v>133813407.56</v>
      </c>
      <c r="D4" s="1">
        <v>108266887.41</v>
      </c>
      <c r="E4" s="1">
        <f>C4+D4</f>
        <v>242080294.97</v>
      </c>
      <c r="F4" s="1">
        <v>20852001.210000001</v>
      </c>
      <c r="G4" s="1">
        <v>20514968.68</v>
      </c>
      <c r="H4" s="1">
        <f>E4-F4</f>
        <v>221228293.75999999</v>
      </c>
    </row>
    <row r="5" spans="1:8" x14ac:dyDescent="0.2">
      <c r="A5" s="1">
        <v>101</v>
      </c>
      <c r="B5" s="1" t="s">
        <v>185</v>
      </c>
      <c r="C5" s="1">
        <v>13717071.720000001</v>
      </c>
      <c r="D5" s="1">
        <v>18526488.100000001</v>
      </c>
      <c r="E5" s="1">
        <f>C5+D5</f>
        <v>32243559.82</v>
      </c>
      <c r="F5" s="1">
        <v>1697330.92</v>
      </c>
      <c r="G5" s="1">
        <v>1695814.93</v>
      </c>
      <c r="H5" s="1">
        <f>E5-F5</f>
        <v>30546228.899999999</v>
      </c>
    </row>
    <row r="6" spans="1:8" x14ac:dyDescent="0.2">
      <c r="A6" s="1">
        <v>201</v>
      </c>
      <c r="B6" s="1" t="s">
        <v>186</v>
      </c>
      <c r="C6" s="1">
        <v>65532518.619999997</v>
      </c>
      <c r="D6" s="1">
        <v>64443661.469999999</v>
      </c>
      <c r="E6" s="1">
        <f>C6+D6</f>
        <v>129976180.09</v>
      </c>
      <c r="F6" s="1">
        <v>13820559.65</v>
      </c>
      <c r="G6" s="1">
        <v>13800477.65</v>
      </c>
      <c r="H6" s="1">
        <f>E6-F6</f>
        <v>116155620.44</v>
      </c>
    </row>
    <row r="7" spans="1:8" x14ac:dyDescent="0.2">
      <c r="A7" s="1">
        <v>301</v>
      </c>
      <c r="B7" s="1" t="s">
        <v>187</v>
      </c>
      <c r="C7" s="1">
        <v>7361826.0099999998</v>
      </c>
      <c r="D7" s="1">
        <v>4517273.76</v>
      </c>
      <c r="E7" s="1">
        <f>C7+D7</f>
        <v>11879099.77</v>
      </c>
      <c r="F7" s="1">
        <v>862416.09</v>
      </c>
      <c r="G7" s="1">
        <v>861861.13</v>
      </c>
      <c r="H7" s="1">
        <f>E7-F7</f>
        <v>11016683.68</v>
      </c>
    </row>
    <row r="8" spans="1:8" x14ac:dyDescent="0.2">
      <c r="A8" s="1">
        <v>601</v>
      </c>
      <c r="B8" s="1" t="s">
        <v>188</v>
      </c>
      <c r="C8" s="1">
        <v>42780337.210000001</v>
      </c>
      <c r="D8" s="1">
        <v>15526760.189999999</v>
      </c>
      <c r="E8" s="1">
        <f>C8+D8</f>
        <v>58307097.399999999</v>
      </c>
      <c r="F8" s="1">
        <v>3390211.94</v>
      </c>
      <c r="G8" s="1">
        <v>3075332.36</v>
      </c>
      <c r="H8" s="1">
        <f>E8-F8</f>
        <v>54916885.460000001</v>
      </c>
    </row>
    <row r="9" spans="1:8" x14ac:dyDescent="0.2">
      <c r="A9" s="1">
        <v>1101</v>
      </c>
      <c r="B9" s="1" t="s">
        <v>189</v>
      </c>
      <c r="C9" s="1">
        <v>4421654</v>
      </c>
      <c r="D9" s="1">
        <v>5252703.8899999997</v>
      </c>
      <c r="E9" s="1">
        <f>C9+D9</f>
        <v>9674357.8900000006</v>
      </c>
      <c r="F9" s="1">
        <v>1081482.6100000001</v>
      </c>
      <c r="G9" s="1">
        <v>1081482.6100000001</v>
      </c>
      <c r="H9" s="1">
        <f>E9-F9</f>
        <v>8592875.2800000012</v>
      </c>
    </row>
    <row r="10" spans="1:8" x14ac:dyDescent="0.2">
      <c r="B10" s="1" t="s">
        <v>177</v>
      </c>
    </row>
    <row r="11" spans="1:8" x14ac:dyDescent="0.2">
      <c r="B11" s="1" t="s">
        <v>178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59055118110236227" right="0.39370078740157483" top="0.74803149606299213" bottom="0.74803149606299213" header="0.31496062992125984" footer="0.31496062992125984"/>
  <pageSetup scale="84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147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135</v>
      </c>
    </row>
    <row r="12" spans="1:1" x14ac:dyDescent="0.2">
      <c r="A12" s="40" t="s">
        <v>136</v>
      </c>
    </row>
    <row r="13" spans="1:1" x14ac:dyDescent="0.2">
      <c r="A13" s="40"/>
    </row>
    <row r="14" spans="1:1" x14ac:dyDescent="0.2">
      <c r="A14" s="26" t="s">
        <v>134</v>
      </c>
    </row>
    <row r="15" spans="1:1" ht="39.950000000000003" customHeight="1" x14ac:dyDescent="0.2">
      <c r="A15" s="41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91.66406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78" t="s">
        <v>184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3">
        <f t="shared" ref="C3:H3" si="0">C4+C9</f>
        <v>0</v>
      </c>
      <c r="D3" s="63">
        <f t="shared" si="0"/>
        <v>0</v>
      </c>
      <c r="E3" s="63">
        <f t="shared" si="0"/>
        <v>0</v>
      </c>
      <c r="F3" s="63">
        <f t="shared" si="0"/>
        <v>0</v>
      </c>
      <c r="G3" s="63">
        <f t="shared" si="0"/>
        <v>0</v>
      </c>
      <c r="H3" s="64">
        <f t="shared" si="0"/>
        <v>0</v>
      </c>
    </row>
    <row r="4" spans="1:8" x14ac:dyDescent="0.2">
      <c r="A4" s="15">
        <v>21110</v>
      </c>
      <c r="B4" s="16" t="s">
        <v>57</v>
      </c>
      <c r="C4" s="65">
        <f t="shared" ref="C4:H4" si="1">SUM(C5:C8)</f>
        <v>0</v>
      </c>
      <c r="D4" s="65">
        <f t="shared" si="1"/>
        <v>0</v>
      </c>
      <c r="E4" s="65">
        <f t="shared" si="1"/>
        <v>0</v>
      </c>
      <c r="F4" s="65">
        <f t="shared" si="1"/>
        <v>0</v>
      </c>
      <c r="G4" s="65">
        <f t="shared" si="1"/>
        <v>0</v>
      </c>
      <c r="H4" s="66">
        <f t="shared" si="1"/>
        <v>0</v>
      </c>
    </row>
    <row r="5" spans="1:8" x14ac:dyDescent="0.2">
      <c r="A5" s="15">
        <v>21111</v>
      </c>
      <c r="B5" s="17" t="s">
        <v>23</v>
      </c>
      <c r="C5" s="69">
        <v>0</v>
      </c>
      <c r="D5" s="69">
        <v>0</v>
      </c>
      <c r="E5" s="69">
        <f>C5+D5</f>
        <v>0</v>
      </c>
      <c r="F5" s="69">
        <v>0</v>
      </c>
      <c r="G5" s="69">
        <v>0</v>
      </c>
      <c r="H5" s="77">
        <f>E5-F5</f>
        <v>0</v>
      </c>
    </row>
    <row r="6" spans="1:8" x14ac:dyDescent="0.2">
      <c r="A6" s="15">
        <v>21112</v>
      </c>
      <c r="B6" s="17" t="s">
        <v>24</v>
      </c>
      <c r="C6" s="69">
        <v>0</v>
      </c>
      <c r="D6" s="69">
        <v>0</v>
      </c>
      <c r="E6" s="69">
        <f>C6+D6</f>
        <v>0</v>
      </c>
      <c r="F6" s="69">
        <v>0</v>
      </c>
      <c r="G6" s="69">
        <v>0</v>
      </c>
      <c r="H6" s="77">
        <f t="shared" ref="H6:H8" si="2">E6-F6</f>
        <v>0</v>
      </c>
    </row>
    <row r="7" spans="1:8" x14ac:dyDescent="0.2">
      <c r="A7" s="15">
        <v>21113</v>
      </c>
      <c r="B7" s="17" t="s">
        <v>25</v>
      </c>
      <c r="C7" s="69">
        <v>0</v>
      </c>
      <c r="D7" s="69">
        <v>0</v>
      </c>
      <c r="E7" s="69">
        <f>C7+D7</f>
        <v>0</v>
      </c>
      <c r="F7" s="69">
        <v>0</v>
      </c>
      <c r="G7" s="69">
        <v>0</v>
      </c>
      <c r="H7" s="77">
        <f t="shared" si="2"/>
        <v>0</v>
      </c>
    </row>
    <row r="8" spans="1:8" x14ac:dyDescent="0.2">
      <c r="A8" s="15">
        <v>21114</v>
      </c>
      <c r="B8" s="17" t="s">
        <v>26</v>
      </c>
      <c r="C8" s="69">
        <v>0</v>
      </c>
      <c r="D8" s="69">
        <v>0</v>
      </c>
      <c r="E8" s="69">
        <f>C8+D8</f>
        <v>0</v>
      </c>
      <c r="F8" s="69">
        <v>0</v>
      </c>
      <c r="G8" s="69">
        <v>0</v>
      </c>
      <c r="H8" s="77">
        <f t="shared" si="2"/>
        <v>0</v>
      </c>
    </row>
    <row r="9" spans="1:8" x14ac:dyDescent="0.2">
      <c r="A9" s="20">
        <v>900002</v>
      </c>
      <c r="B9" s="16" t="s">
        <v>44</v>
      </c>
      <c r="C9" s="65">
        <f t="shared" ref="C9:H9" si="3">SUM(C10:C16)</f>
        <v>0</v>
      </c>
      <c r="D9" s="65">
        <f t="shared" si="3"/>
        <v>0</v>
      </c>
      <c r="E9" s="65">
        <f t="shared" si="3"/>
        <v>0</v>
      </c>
      <c r="F9" s="65">
        <f t="shared" si="3"/>
        <v>0</v>
      </c>
      <c r="G9" s="65">
        <f t="shared" si="3"/>
        <v>0</v>
      </c>
      <c r="H9" s="66">
        <f t="shared" si="3"/>
        <v>0</v>
      </c>
    </row>
    <row r="10" spans="1:8" x14ac:dyDescent="0.2">
      <c r="A10" s="15">
        <v>21120</v>
      </c>
      <c r="B10" s="17" t="s">
        <v>28</v>
      </c>
      <c r="C10" s="69">
        <v>0</v>
      </c>
      <c r="D10" s="69">
        <v>0</v>
      </c>
      <c r="E10" s="69">
        <f>+C10+D10</f>
        <v>0</v>
      </c>
      <c r="F10" s="69">
        <v>0</v>
      </c>
      <c r="G10" s="69">
        <v>0</v>
      </c>
      <c r="H10" s="70">
        <f t="shared" ref="H10:H16" si="4">E10-F10</f>
        <v>0</v>
      </c>
    </row>
    <row r="11" spans="1:8" x14ac:dyDescent="0.2">
      <c r="A11" s="15">
        <v>21130</v>
      </c>
      <c r="B11" s="17" t="s">
        <v>27</v>
      </c>
      <c r="C11" s="69">
        <v>0</v>
      </c>
      <c r="D11" s="69">
        <v>0</v>
      </c>
      <c r="E11" s="69">
        <f t="shared" ref="E11:E16" si="5">+C11+D11</f>
        <v>0</v>
      </c>
      <c r="F11" s="69">
        <v>0</v>
      </c>
      <c r="G11" s="69">
        <v>0</v>
      </c>
      <c r="H11" s="70">
        <f t="shared" si="4"/>
        <v>0</v>
      </c>
    </row>
    <row r="12" spans="1:8" x14ac:dyDescent="0.2">
      <c r="A12" s="15">
        <v>21210</v>
      </c>
      <c r="B12" s="17" t="s">
        <v>29</v>
      </c>
      <c r="C12" s="69">
        <v>0</v>
      </c>
      <c r="D12" s="69">
        <v>0</v>
      </c>
      <c r="E12" s="69">
        <f t="shared" si="5"/>
        <v>0</v>
      </c>
      <c r="F12" s="69">
        <v>0</v>
      </c>
      <c r="G12" s="69">
        <v>0</v>
      </c>
      <c r="H12" s="70">
        <f t="shared" si="4"/>
        <v>0</v>
      </c>
    </row>
    <row r="13" spans="1:8" x14ac:dyDescent="0.2">
      <c r="A13" s="15">
        <v>21220</v>
      </c>
      <c r="B13" s="17" t="s">
        <v>42</v>
      </c>
      <c r="C13" s="69">
        <v>0</v>
      </c>
      <c r="D13" s="69">
        <v>0</v>
      </c>
      <c r="E13" s="69">
        <f t="shared" si="5"/>
        <v>0</v>
      </c>
      <c r="F13" s="69">
        <v>0</v>
      </c>
      <c r="G13" s="69">
        <v>0</v>
      </c>
      <c r="H13" s="70">
        <f t="shared" si="4"/>
        <v>0</v>
      </c>
    </row>
    <row r="14" spans="1:8" x14ac:dyDescent="0.2">
      <c r="A14" s="15">
        <v>22200</v>
      </c>
      <c r="B14" s="17" t="s">
        <v>43</v>
      </c>
      <c r="C14" s="69">
        <v>0</v>
      </c>
      <c r="D14" s="69">
        <v>0</v>
      </c>
      <c r="E14" s="69">
        <f t="shared" si="5"/>
        <v>0</v>
      </c>
      <c r="F14" s="69">
        <v>0</v>
      </c>
      <c r="G14" s="69">
        <v>0</v>
      </c>
      <c r="H14" s="70">
        <f t="shared" si="4"/>
        <v>0</v>
      </c>
    </row>
    <row r="15" spans="1:8" x14ac:dyDescent="0.2">
      <c r="A15" s="21">
        <v>22300</v>
      </c>
      <c r="B15" s="22" t="s">
        <v>58</v>
      </c>
      <c r="C15" s="69">
        <v>0</v>
      </c>
      <c r="D15" s="69">
        <v>0</v>
      </c>
      <c r="E15" s="69">
        <f t="shared" si="5"/>
        <v>0</v>
      </c>
      <c r="F15" s="69">
        <v>0</v>
      </c>
      <c r="G15" s="69">
        <v>0</v>
      </c>
      <c r="H15" s="70">
        <f t="shared" si="4"/>
        <v>0</v>
      </c>
    </row>
    <row r="16" spans="1:8" x14ac:dyDescent="0.2">
      <c r="A16" s="18">
        <v>22400</v>
      </c>
      <c r="B16" s="19" t="s">
        <v>30</v>
      </c>
      <c r="C16" s="71">
        <v>0</v>
      </c>
      <c r="D16" s="71">
        <v>0</v>
      </c>
      <c r="E16" s="71">
        <f t="shared" si="5"/>
        <v>0</v>
      </c>
      <c r="F16" s="71">
        <v>0</v>
      </c>
      <c r="G16" s="71">
        <v>0</v>
      </c>
      <c r="H16" s="72">
        <f t="shared" si="4"/>
        <v>0</v>
      </c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2018-04-30T18:56:59Z</cp:lastPrinted>
  <dcterms:created xsi:type="dcterms:W3CDTF">2014-02-10T03:37:14Z</dcterms:created>
  <dcterms:modified xsi:type="dcterms:W3CDTF">2018-04-30T18:57:08Z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