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<sst xmlns="http://schemas.openxmlformats.org/spreadsheetml/2006/main" count="202" uniqueCount="142">
  <si>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</si>
  <si>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</si>
  <si>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</si>
  <si>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</si>
  <si>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</si>
  <si>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</si>
  <si>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</si>
  <si>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</si>
  <si>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</si>
  <si>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</si>
  <si>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</si>
  <si>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</si>
  <si>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</si>
  <si>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</si>
  <si>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</si>
  <si>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</si>
  <si>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</si>
  <si>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</si>
  <si>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</si>
  <si>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</si>
  <si>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</si>
  <si>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</si>
  <si>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</si>
  <si>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</si>
  <si>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</si>
  <si>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</si>
  <si>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</si>
  <si>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</si>
  <si>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</si>
  <si>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</si>
  <si>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</si>
  <si>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</si>
  <si>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</si>
  <si>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</si>
  <si>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</si>
  <si>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</si>
  <si>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</si>
  <si>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</si>
  <si>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</si>
  <si>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</si>
  <si>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</si>
  <si>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</si>
  <si>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</si>
  <si>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</si>
  <si>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</si>
  <si>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</si>
  <si>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</si>
  <si>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</si>
  <si>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</si>
  <si>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</si>
  <si>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</si>
  <si>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</si>
  <si>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</si>
  <si>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</si>
  <si>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</si>
  <si>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</si>
  <si>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</si>
  <si>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</si>
  <si>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</si>
  <si>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</si>
  <si>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</si>
  <si>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</si>
  <si>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</si>
  <si>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</si>
  <si>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</si>
  <si>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</si>
  <si>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</si>
  <si>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</si>
  <si>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</si>
  <si>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</si>
  <si>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</si>
  <si>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</si>
  <si>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</si>
  <si>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</si>
  <si>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</si>
  <si>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</si>
  <si>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</si>
  <si>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</si>
  <si>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</si>
  <si>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</si>
  <si>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</si>
  <si>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</si>
  <si>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</si>
  <si>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</si>
  <si>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</si>
  <si>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</si>
  <si>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</si>
  <si>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</si>
  <si>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</si>
  <si>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</si>
  <si>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</si>
  <si>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</si>
  <si>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</si>
  <si>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</si>
  <si>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</si>
  <si>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</si>
  <si>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</si>
  <si>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</si>
  <si>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</si>
  <si>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</si>
  <si>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</si>
  <si>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</si>
  <si>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</si>
  <si>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</si>
  <si>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</si>
  <si>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</si>
  <si>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</si>
  <si>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</si>
  <si>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</si>
  <si>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</si>
  <si>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</si>
  <si>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</si>
  <si>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</si>
  <si>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</si>
  <si>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</si>
  <si>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</si>
  <si>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</si>
  <si>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</si>
  <si>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</si>
  <si>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</si>
  <si>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</si>
  <si>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</si>
  <si>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</si>
  <si>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</si>
  <si>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</si>
  <si>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</si>
  <si>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</si>
  <si>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</si>
  <si>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</si>
  <si>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TECNOLOGICA DE LEON
Estado Analítico del Ejercicio del Presupuesto de Egresos
Clasificación por Objeto del Gasto (Capítulo y Concepto)
Del 1 de Enero al 30 de Septiembre de 2024</t>
  </si>
  <si>
    <t>UNIVERSIDAD TECNOLOGICA DE LEON
Estado Analítico del Ejercicio del Presupuesto de Egresos
Clasificación Económica (por Tipo de Gasto)
Del 1 de Enero al 30 de Septiembre de 2024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</si>
  <si>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</si>
  <si>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</si>
  <si>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</si>
  <si>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</si>
  <si>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</si>
  <si>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</si>
  <si>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</si>
  <si>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2024</t>
  </si>
  <si>
    <t>UNIVERSIDAD TECNOLOGICA DE LEON
Estado Analítico del Ejercicio del Presupuesto de Egresos
Clasificación Administrativa (Poderes)
Del 1 de Enero al 30 de Septiembre de 2024</t>
  </si>
  <si>
    <t>UNIVERSIDAD TECNOLOGICA DE LEON
Estado Analítico del Ejercicio del Presupuesto de Egresos
Clasificación Administrativa (Sector Paraestatal)
Del 1 de Enero al 30 de Septiembre de 2024</t>
  </si>
  <si>
    <t>UNIVERSIDAD TECNOLOGICA DE LEON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</si>
</sst>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72 Light"/>
      <family val="2"/>
    </font>
    <font>
      <sz val="10"/>
      <name val="72 Light"/>
      <family val="2"/>
    </font>
    <font>
      <b/>
      <sz val="10"/>
      <name val="72 Light"/>
      <family val="2"/>
    </font>
    <font>
      <b/>
      <sz val="9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 applyProtection="1">
      <alignment horizontal="center" vertical="center" wrapText="1"/>
      <protection locked="0"/>
    </xf>
    <xf numFmtId="0" fontId="6" fillId="2" borderId="17" xfId="9" applyFont="1" applyFill="1" applyBorder="1" applyAlignment="1" applyProtection="1">
      <alignment horizontal="center" vertical="center" wrapText="1"/>
      <protection locked="0"/>
    </xf>
    <xf numFmtId="0" fontId="6" fillId="2" borderId="18" xfId="9" applyFont="1" applyFill="1" applyBorder="1" applyAlignment="1">
      <alignment vertical="center"/>
    </xf>
    <xf numFmtId="4" fontId="6" fillId="2" borderId="19" xfId="9" applyNumberFormat="1" applyFont="1" applyFill="1" applyBorder="1" applyAlignment="1">
      <alignment horizontal="center" vertical="center" wrapText="1"/>
    </xf>
    <xf numFmtId="0" fontId="6" fillId="2" borderId="20" xfId="9" applyFont="1" applyFill="1" applyBorder="1" applyAlignment="1">
      <alignment horizontal="center" vertical="center"/>
    </xf>
    <xf numFmtId="4" fontId="6" fillId="2" borderId="21" xfId="9" applyNumberFormat="1" applyFont="1" applyFill="1" applyBorder="1" applyAlignment="1">
      <alignment horizontal="center" vertical="center" wrapText="1"/>
    </xf>
    <xf numFmtId="0" fontId="6" fillId="2" borderId="22" xfId="9" applyFont="1" applyFill="1" applyBorder="1" applyAlignment="1">
      <alignment vertical="center"/>
    </xf>
    <xf numFmtId="0" fontId="6" fillId="2" borderId="23" xfId="9" applyFont="1" applyFill="1" applyBorder="1" applyAlignment="1">
      <alignment horizontal="center" vertical="center" wrapText="1"/>
    </xf>
    <xf numFmtId="0" fontId="2" fillId="0" borderId="18" xfId="9" applyFont="1" applyBorder="1" applyAlignment="1">
      <alignment horizontal="left" vertical="center" indent="1"/>
    </xf>
    <xf numFmtId="4" fontId="2" fillId="0" borderId="19" xfId="9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indent="1"/>
      <protection locked="0"/>
    </xf>
    <xf numFmtId="4" fontId="2" fillId="0" borderId="24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4" fontId="6" fillId="0" borderId="26" xfId="0" applyNumberFormat="1" applyFont="1" applyBorder="1" applyProtection="1">
      <protection locked="0"/>
    </xf>
    <xf numFmtId="4" fontId="6" fillId="0" borderId="27" xfId="0" applyNumberFormat="1" applyFont="1" applyBorder="1" applyProtection="1">
      <protection locked="0"/>
    </xf>
    <xf numFmtId="0" fontId="6" fillId="0" borderId="28" xfId="9" applyFont="1" applyBorder="1" applyAlignment="1">
      <alignment vertical="center"/>
    </xf>
    <xf numFmtId="0" fontId="6" fillId="0" borderId="24" xfId="9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left" indent="1"/>
      <protection locked="0"/>
    </xf>
    <xf numFmtId="0" fontId="6" fillId="2" borderId="29" xfId="9" applyFont="1" applyFill="1" applyBorder="1" applyAlignment="1" applyProtection="1">
      <alignment horizontal="center" vertical="center" wrapText="1"/>
      <protection locked="0"/>
    </xf>
    <xf numFmtId="0" fontId="6" fillId="2" borderId="30" xfId="9" applyFont="1" applyFill="1" applyBorder="1" applyAlignment="1" applyProtection="1">
      <alignment horizontal="center" vertical="center" wrapText="1"/>
      <protection locked="0"/>
    </xf>
    <xf numFmtId="0" fontId="6" fillId="2" borderId="31" xfId="9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left" wrapText="1" indent="1"/>
      <protection locked="0"/>
    </xf>
    <xf numFmtId="4" fontId="9" fillId="0" borderId="12" xfId="0" applyNumberFormat="1" applyFont="1" applyBorder="1" applyProtection="1">
      <protection locked="0"/>
    </xf>
    <xf numFmtId="4" fontId="9" fillId="0" borderId="24" xfId="0" applyNumberFormat="1" applyFont="1" applyBorder="1" applyProtection="1">
      <protection locked="0"/>
    </xf>
    <xf numFmtId="4" fontId="10" fillId="0" borderId="12" xfId="0" applyNumberFormat="1" applyFont="1" applyBorder="1" applyProtection="1">
      <protection locked="0"/>
    </xf>
    <xf numFmtId="4" fontId="10" fillId="0" borderId="24" xfId="0" applyNumberFormat="1" applyFont="1" applyBorder="1" applyProtection="1">
      <protection locked="0"/>
    </xf>
    <xf numFmtId="4" fontId="11" fillId="0" borderId="26" xfId="0" applyNumberFormat="1" applyFont="1" applyBorder="1" applyProtection="1">
      <protection locked="0"/>
    </xf>
    <xf numFmtId="4" fontId="11" fillId="0" borderId="27" xfId="0" applyNumberFormat="1" applyFont="1" applyBorder="1" applyProtection="1">
      <protection locked="0"/>
    </xf>
    <xf numFmtId="4" fontId="12" fillId="0" borderId="26" xfId="0" applyNumberFormat="1" applyFont="1" applyBorder="1" applyProtection="1">
      <protection locked="0"/>
    </xf>
    <xf numFmtId="4" fontId="12" fillId="0" borderId="27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x14ac:dyDescent="0.2">
      <c r="A2" s="27"/>
      <c r="B2" s="24"/>
      <c r="C2" s="25"/>
      <c r="D2" s="22" t="s">
        <v>57</v>
      </c>
      <c r="E2" s="25"/>
      <c r="F2" s="26"/>
      <c r="G2" s="37" t="s">
        <v>56</v>
      </c>
    </row>
    <row r="3" spans="1:8" ht="24.95" customHeight="1" x14ac:dyDescent="0.2">
      <c r="A3" s="23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8"/>
    </row>
    <row r="4" spans="1:8" x14ac:dyDescent="0.2">
      <c r="A4" s="28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176018425.68000001</v>
      </c>
      <c r="C5" s="12">
        <f>SUM(C6:C12)</f>
        <v>16712130.959999999</v>
      </c>
      <c r="D5" s="12">
        <f>B5+C5</f>
        <v>192730556.64000002</v>
      </c>
      <c r="E5" s="12">
        <f>SUM(E6:E12)</f>
        <v>126419980.17999999</v>
      </c>
      <c r="F5" s="12">
        <f>SUM(F6:F12)</f>
        <v>126419980.17999999</v>
      </c>
      <c r="G5" s="12">
        <f>D5-E5</f>
        <v>66310576.460000023</v>
      </c>
    </row>
    <row r="6" spans="1:8" x14ac:dyDescent="0.2">
      <c r="A6" s="19" t="s">
        <v>62</v>
      </c>
      <c r="B6" s="5">
        <v>39741006.840000004</v>
      </c>
      <c r="C6" s="5">
        <v>1978849.14</v>
      </c>
      <c r="D6" s="5">
        <f t="shared" ref="D6:D69" si="0">B6+C6</f>
        <v>41719855.980000004</v>
      </c>
      <c r="E6" s="5">
        <v>29596836.879999999</v>
      </c>
      <c r="F6" s="5">
        <v>29596836.879999999</v>
      </c>
      <c r="G6" s="5">
        <f t="shared" ref="G6:G69" si="1">D6-E6</f>
        <v>12123019.100000005</v>
      </c>
      <c r="H6" s="9">
        <v>1100</v>
      </c>
    </row>
    <row r="7" spans="1:8" x14ac:dyDescent="0.2">
      <c r="A7" s="19" t="s">
        <v>63</v>
      </c>
      <c r="B7" s="5">
        <v>60560852.719999999</v>
      </c>
      <c r="C7" s="5">
        <v>2222434.12</v>
      </c>
      <c r="D7" s="5">
        <f t="shared" si="0"/>
        <v>62783286.839999996</v>
      </c>
      <c r="E7" s="5">
        <v>44348428.659999996</v>
      </c>
      <c r="F7" s="5">
        <v>44348428.659999996</v>
      </c>
      <c r="G7" s="5">
        <f t="shared" si="1"/>
        <v>18434858.18</v>
      </c>
      <c r="H7" s="9">
        <v>1200</v>
      </c>
    </row>
    <row r="8" spans="1:8" x14ac:dyDescent="0.2">
      <c r="A8" s="19" t="s">
        <v>64</v>
      </c>
      <c r="B8" s="5">
        <v>15317362.9</v>
      </c>
      <c r="C8" s="5">
        <v>2182030.92</v>
      </c>
      <c r="D8" s="5">
        <f t="shared" si="0"/>
        <v>17499393.82</v>
      </c>
      <c r="E8" s="5">
        <v>4455902.26</v>
      </c>
      <c r="F8" s="5">
        <v>4455902.26</v>
      </c>
      <c r="G8" s="5">
        <f t="shared" si="1"/>
        <v>13043491.560000001</v>
      </c>
      <c r="H8" s="9">
        <v>1300</v>
      </c>
    </row>
    <row r="9" spans="1:8" x14ac:dyDescent="0.2">
      <c r="A9" s="19" t="s">
        <v>33</v>
      </c>
      <c r="B9" s="5">
        <v>22966916.07</v>
      </c>
      <c r="C9" s="5">
        <v>5687933.7599999998</v>
      </c>
      <c r="D9" s="5">
        <f t="shared" si="0"/>
        <v>28654849.829999998</v>
      </c>
      <c r="E9" s="5">
        <v>17872881.25</v>
      </c>
      <c r="F9" s="5">
        <v>17872881.25</v>
      </c>
      <c r="G9" s="5">
        <f t="shared" si="1"/>
        <v>10781968.579999998</v>
      </c>
      <c r="H9" s="9">
        <v>1400</v>
      </c>
    </row>
    <row r="10" spans="1:8" x14ac:dyDescent="0.2">
      <c r="A10" s="19" t="s">
        <v>65</v>
      </c>
      <c r="B10" s="5">
        <v>37432287.149999999</v>
      </c>
      <c r="C10" s="5">
        <v>4640883.0199999996</v>
      </c>
      <c r="D10" s="5">
        <f t="shared" si="0"/>
        <v>42073170.170000002</v>
      </c>
      <c r="E10" s="5">
        <v>30145931.129999999</v>
      </c>
      <c r="F10" s="5">
        <v>30145931.129999999</v>
      </c>
      <c r="G10" s="5">
        <f t="shared" si="1"/>
        <v>11927239.040000003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5878632.1500000004</v>
      </c>
      <c r="C13" s="13">
        <f>SUM(C14:C22)</f>
        <v>1738437.67</v>
      </c>
      <c r="D13" s="13">
        <f t="shared" si="0"/>
        <v>7617069.8200000003</v>
      </c>
      <c r="E13" s="13">
        <f>SUM(E14:E22)</f>
        <v>2626667.9299999997</v>
      </c>
      <c r="F13" s="13">
        <f>SUM(F14:F22)</f>
        <v>2626667.9299999997</v>
      </c>
      <c r="G13" s="13">
        <f t="shared" si="1"/>
        <v>4990401.8900000006</v>
      </c>
      <c r="H13" s="18">
        <v>0</v>
      </c>
    </row>
    <row r="14" spans="1:8" x14ac:dyDescent="0.2">
      <c r="A14" s="19" t="s">
        <v>67</v>
      </c>
      <c r="B14" s="5">
        <v>1451343</v>
      </c>
      <c r="C14" s="5">
        <v>-344303.37</v>
      </c>
      <c r="D14" s="5">
        <f t="shared" si="0"/>
        <v>1107039.6299999999</v>
      </c>
      <c r="E14" s="5">
        <v>512558.57</v>
      </c>
      <c r="F14" s="5">
        <v>512558.57</v>
      </c>
      <c r="G14" s="5">
        <f t="shared" si="1"/>
        <v>594481.05999999982</v>
      </c>
      <c r="H14" s="9">
        <v>2100</v>
      </c>
    </row>
    <row r="15" spans="1:8" x14ac:dyDescent="0.2">
      <c r="A15" s="19" t="s">
        <v>68</v>
      </c>
      <c r="B15" s="5">
        <v>188653</v>
      </c>
      <c r="C15" s="5">
        <v>-20151.189999999999</v>
      </c>
      <c r="D15" s="5">
        <f t="shared" si="0"/>
        <v>168501.81</v>
      </c>
      <c r="E15" s="5">
        <v>76829.63</v>
      </c>
      <c r="F15" s="5">
        <v>76829.63</v>
      </c>
      <c r="G15" s="5">
        <f t="shared" si="1"/>
        <v>91672.18</v>
      </c>
      <c r="H15" s="9">
        <v>2200</v>
      </c>
    </row>
    <row r="16" spans="1:8" x14ac:dyDescent="0.2">
      <c r="A16" s="19" t="s">
        <v>69</v>
      </c>
      <c r="B16" s="5">
        <v>398800</v>
      </c>
      <c r="C16" s="5">
        <v>541833.31999999995</v>
      </c>
      <c r="D16" s="5">
        <f t="shared" si="0"/>
        <v>940633.32</v>
      </c>
      <c r="E16" s="5">
        <v>88065.75</v>
      </c>
      <c r="F16" s="5">
        <v>88065.75</v>
      </c>
      <c r="G16" s="5">
        <f t="shared" si="1"/>
        <v>852567.57</v>
      </c>
      <c r="H16" s="9">
        <v>2300</v>
      </c>
    </row>
    <row r="17" spans="1:8" x14ac:dyDescent="0.2">
      <c r="A17" s="19" t="s">
        <v>70</v>
      </c>
      <c r="B17" s="5">
        <v>1035810</v>
      </c>
      <c r="C17" s="5">
        <v>-117617.60000000001</v>
      </c>
      <c r="D17" s="5">
        <f t="shared" si="0"/>
        <v>918192.4</v>
      </c>
      <c r="E17" s="5">
        <v>186784.47</v>
      </c>
      <c r="F17" s="5">
        <v>186784.47</v>
      </c>
      <c r="G17" s="5">
        <f t="shared" si="1"/>
        <v>731407.93</v>
      </c>
      <c r="H17" s="9">
        <v>2400</v>
      </c>
    </row>
    <row r="18" spans="1:8" x14ac:dyDescent="0.2">
      <c r="A18" s="19" t="s">
        <v>71</v>
      </c>
      <c r="B18" s="5">
        <v>480324</v>
      </c>
      <c r="C18" s="5">
        <v>226814.82</v>
      </c>
      <c r="D18" s="5">
        <f t="shared" si="0"/>
        <v>707138.82000000007</v>
      </c>
      <c r="E18" s="5">
        <v>438260.17</v>
      </c>
      <c r="F18" s="5">
        <v>438260.17</v>
      </c>
      <c r="G18" s="5">
        <f t="shared" si="1"/>
        <v>268878.65000000008</v>
      </c>
      <c r="H18" s="9">
        <v>2500</v>
      </c>
    </row>
    <row r="19" spans="1:8" x14ac:dyDescent="0.2">
      <c r="A19" s="19" t="s">
        <v>72</v>
      </c>
      <c r="B19" s="5">
        <v>716942.15</v>
      </c>
      <c r="C19" s="5">
        <v>0</v>
      </c>
      <c r="D19" s="5">
        <f t="shared" si="0"/>
        <v>716942.15</v>
      </c>
      <c r="E19" s="5">
        <v>435065.24</v>
      </c>
      <c r="F19" s="5">
        <v>435065.24</v>
      </c>
      <c r="G19" s="5">
        <f t="shared" si="1"/>
        <v>281876.91000000003</v>
      </c>
      <c r="H19" s="9">
        <v>2600</v>
      </c>
    </row>
    <row r="20" spans="1:8" x14ac:dyDescent="0.2">
      <c r="A20" s="19" t="s">
        <v>73</v>
      </c>
      <c r="B20" s="5">
        <v>614300</v>
      </c>
      <c r="C20" s="5">
        <v>217783.97</v>
      </c>
      <c r="D20" s="5">
        <f t="shared" si="0"/>
        <v>832083.97</v>
      </c>
      <c r="E20" s="5">
        <v>352189.7</v>
      </c>
      <c r="F20" s="5">
        <v>352189.7</v>
      </c>
      <c r="G20" s="5">
        <f t="shared" si="1"/>
        <v>479894.26999999996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992460</v>
      </c>
      <c r="C22" s="5">
        <v>1234077.72</v>
      </c>
      <c r="D22" s="5">
        <f t="shared" si="0"/>
        <v>2226537.7199999997</v>
      </c>
      <c r="E22" s="5">
        <v>536914.4</v>
      </c>
      <c r="F22" s="5">
        <v>536914.4</v>
      </c>
      <c r="G22" s="5">
        <f t="shared" si="1"/>
        <v>1689623.3199999998</v>
      </c>
      <c r="H22" s="9">
        <v>2900</v>
      </c>
    </row>
    <row r="23" spans="1:8" x14ac:dyDescent="0.2">
      <c r="A23" s="17" t="s">
        <v>59</v>
      </c>
      <c r="B23" s="13">
        <f>SUM(B24:B32)</f>
        <v>55645433.82</v>
      </c>
      <c r="C23" s="13">
        <f>SUM(C24:C32)</f>
        <v>8355949.4400000004</v>
      </c>
      <c r="D23" s="13">
        <f t="shared" si="0"/>
        <v>64001383.259999998</v>
      </c>
      <c r="E23" s="13">
        <f>SUM(E24:E32)</f>
        <v>29856565.230000004</v>
      </c>
      <c r="F23" s="13">
        <f>SUM(F24:F32)</f>
        <v>29856258.220000003</v>
      </c>
      <c r="G23" s="13">
        <f t="shared" si="1"/>
        <v>34144818.029999994</v>
      </c>
      <c r="H23" s="18">
        <v>0</v>
      </c>
    </row>
    <row r="24" spans="1:8" x14ac:dyDescent="0.2">
      <c r="A24" s="19" t="s">
        <v>76</v>
      </c>
      <c r="B24" s="5">
        <v>7734302.8799999999</v>
      </c>
      <c r="C24" s="5">
        <v>-16199.96</v>
      </c>
      <c r="D24" s="5">
        <f t="shared" si="0"/>
        <v>7718102.9199999999</v>
      </c>
      <c r="E24" s="5">
        <v>4287250.53</v>
      </c>
      <c r="F24" s="5">
        <v>4287250.53</v>
      </c>
      <c r="G24" s="5">
        <f t="shared" si="1"/>
        <v>3430852.3899999997</v>
      </c>
      <c r="H24" s="9">
        <v>3100</v>
      </c>
    </row>
    <row r="25" spans="1:8" x14ac:dyDescent="0.2">
      <c r="A25" s="19" t="s">
        <v>77</v>
      </c>
      <c r="B25" s="5">
        <v>5223691.12</v>
      </c>
      <c r="C25" s="5">
        <v>255729.92000000001</v>
      </c>
      <c r="D25" s="5">
        <f t="shared" si="0"/>
        <v>5479421.04</v>
      </c>
      <c r="E25" s="5">
        <v>1264526.58</v>
      </c>
      <c r="F25" s="5">
        <v>1264526.58</v>
      </c>
      <c r="G25" s="5">
        <f t="shared" si="1"/>
        <v>4214894.46</v>
      </c>
      <c r="H25" s="9">
        <v>3200</v>
      </c>
    </row>
    <row r="26" spans="1:8" x14ac:dyDescent="0.2">
      <c r="A26" s="19" t="s">
        <v>78</v>
      </c>
      <c r="B26" s="5">
        <v>10151724.890000001</v>
      </c>
      <c r="C26" s="5">
        <v>2342425.77</v>
      </c>
      <c r="D26" s="5">
        <f t="shared" si="0"/>
        <v>12494150.66</v>
      </c>
      <c r="E26" s="5">
        <v>7260306.29</v>
      </c>
      <c r="F26" s="5">
        <v>7260306.29</v>
      </c>
      <c r="G26" s="5">
        <f t="shared" si="1"/>
        <v>5233844.37</v>
      </c>
      <c r="H26" s="9">
        <v>3300</v>
      </c>
    </row>
    <row r="27" spans="1:8" x14ac:dyDescent="0.2">
      <c r="A27" s="19" t="s">
        <v>79</v>
      </c>
      <c r="B27" s="5">
        <v>296000.03999999998</v>
      </c>
      <c r="C27" s="5">
        <v>228143.19</v>
      </c>
      <c r="D27" s="5">
        <f t="shared" si="0"/>
        <v>524143.23</v>
      </c>
      <c r="E27" s="5">
        <v>399915.97</v>
      </c>
      <c r="F27" s="5">
        <v>399915.97</v>
      </c>
      <c r="G27" s="5">
        <f t="shared" si="1"/>
        <v>124227.26000000001</v>
      </c>
      <c r="H27" s="9">
        <v>3400</v>
      </c>
    </row>
    <row r="28" spans="1:8" x14ac:dyDescent="0.2">
      <c r="A28" s="19" t="s">
        <v>80</v>
      </c>
      <c r="B28" s="5">
        <v>18991306.920000002</v>
      </c>
      <c r="C28" s="5">
        <v>3509216.71</v>
      </c>
      <c r="D28" s="5">
        <f t="shared" si="0"/>
        <v>22500523.630000003</v>
      </c>
      <c r="E28" s="5">
        <v>10708269.630000001</v>
      </c>
      <c r="F28" s="5">
        <v>10708269.630000001</v>
      </c>
      <c r="G28" s="5">
        <f t="shared" si="1"/>
        <v>11792254.000000002</v>
      </c>
      <c r="H28" s="9">
        <v>3500</v>
      </c>
    </row>
    <row r="29" spans="1:8" x14ac:dyDescent="0.2">
      <c r="A29" s="19" t="s">
        <v>81</v>
      </c>
      <c r="B29" s="5">
        <v>31900</v>
      </c>
      <c r="C29" s="5">
        <v>254532</v>
      </c>
      <c r="D29" s="5">
        <f t="shared" si="0"/>
        <v>286432</v>
      </c>
      <c r="E29" s="5">
        <v>37282.32</v>
      </c>
      <c r="F29" s="5">
        <v>37282.32</v>
      </c>
      <c r="G29" s="5">
        <f t="shared" si="1"/>
        <v>249149.68</v>
      </c>
      <c r="H29" s="9">
        <v>3600</v>
      </c>
    </row>
    <row r="30" spans="1:8" x14ac:dyDescent="0.2">
      <c r="A30" s="19" t="s">
        <v>82</v>
      </c>
      <c r="B30" s="5">
        <v>1132413.92</v>
      </c>
      <c r="C30" s="5">
        <v>126927.49</v>
      </c>
      <c r="D30" s="5">
        <f t="shared" si="0"/>
        <v>1259341.4099999999</v>
      </c>
      <c r="E30" s="5">
        <v>378325.92</v>
      </c>
      <c r="F30" s="5">
        <v>378325.92</v>
      </c>
      <c r="G30" s="5">
        <f t="shared" si="1"/>
        <v>881015.49</v>
      </c>
      <c r="H30" s="9">
        <v>3700</v>
      </c>
    </row>
    <row r="31" spans="1:8" x14ac:dyDescent="0.2">
      <c r="A31" s="19" t="s">
        <v>83</v>
      </c>
      <c r="B31" s="5">
        <v>5887660.6500000004</v>
      </c>
      <c r="C31" s="5">
        <v>61060.62</v>
      </c>
      <c r="D31" s="5">
        <f t="shared" si="0"/>
        <v>5948721.2700000005</v>
      </c>
      <c r="E31" s="5">
        <v>2062437.6</v>
      </c>
      <c r="F31" s="5">
        <v>2062437.6</v>
      </c>
      <c r="G31" s="5">
        <f t="shared" si="1"/>
        <v>3886283.6700000004</v>
      </c>
      <c r="H31" s="9">
        <v>3800</v>
      </c>
    </row>
    <row r="32" spans="1:8" x14ac:dyDescent="0.2">
      <c r="A32" s="19" t="s">
        <v>18</v>
      </c>
      <c r="B32" s="5">
        <v>6196433.4000000004</v>
      </c>
      <c r="C32" s="5">
        <v>1594113.7</v>
      </c>
      <c r="D32" s="5">
        <f t="shared" si="0"/>
        <v>7790547.1000000006</v>
      </c>
      <c r="E32" s="5">
        <v>3458250.39</v>
      </c>
      <c r="F32" s="5">
        <v>3457943.38</v>
      </c>
      <c r="G32" s="5">
        <f t="shared" si="1"/>
        <v>4332296.7100000009</v>
      </c>
      <c r="H32" s="9">
        <v>3900</v>
      </c>
    </row>
    <row r="33" spans="1:8" x14ac:dyDescent="0.2">
      <c r="A33" s="17" t="s">
        <v>124</v>
      </c>
      <c r="B33" s="13">
        <f>SUM(B34:B42)</f>
        <v>2755000</v>
      </c>
      <c r="C33" s="13">
        <f>SUM(C34:C42)</f>
        <v>638172.03</v>
      </c>
      <c r="D33" s="13">
        <f t="shared" si="0"/>
        <v>3393172.0300000003</v>
      </c>
      <c r="E33" s="13">
        <f>SUM(E34:E42)</f>
        <v>1720547.86</v>
      </c>
      <c r="F33" s="13">
        <f>SUM(F34:F42)</f>
        <v>1720547.86</v>
      </c>
      <c r="G33" s="13">
        <f t="shared" si="1"/>
        <v>1672624.1700000002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388483</v>
      </c>
      <c r="D35" s="5">
        <f t="shared" si="0"/>
        <v>388483</v>
      </c>
      <c r="E35" s="5">
        <v>388483</v>
      </c>
      <c r="F35" s="5">
        <v>388483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2755000</v>
      </c>
      <c r="C37" s="5">
        <v>249689.03</v>
      </c>
      <c r="D37" s="5">
        <f t="shared" si="0"/>
        <v>3004689.03</v>
      </c>
      <c r="E37" s="5">
        <v>1332064.8600000001</v>
      </c>
      <c r="F37" s="5">
        <v>1332064.8600000001</v>
      </c>
      <c r="G37" s="5">
        <f t="shared" si="1"/>
        <v>1672624.1699999997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1313880.6200000001</v>
      </c>
      <c r="C43" s="13">
        <f>SUM(C44:C52)</f>
        <v>14088135.209999997</v>
      </c>
      <c r="D43" s="13">
        <f t="shared" si="0"/>
        <v>15402015.829999998</v>
      </c>
      <c r="E43" s="13">
        <f>SUM(E44:E52)</f>
        <v>11927354.159999998</v>
      </c>
      <c r="F43" s="13">
        <f>SUM(F44:F52)</f>
        <v>11927354.159999998</v>
      </c>
      <c r="G43" s="13">
        <f t="shared" si="1"/>
        <v>3474661.67</v>
      </c>
      <c r="H43" s="18">
        <v>0</v>
      </c>
    </row>
    <row r="44" spans="1:8" x14ac:dyDescent="0.2">
      <c r="A44" s="4" t="s">
        <v>91</v>
      </c>
      <c r="B44" s="5">
        <v>755260</v>
      </c>
      <c r="C44" s="5">
        <v>12286229.789999999</v>
      </c>
      <c r="D44" s="5">
        <f t="shared" si="0"/>
        <v>13041489.789999999</v>
      </c>
      <c r="E44" s="5">
        <v>10583912.619999999</v>
      </c>
      <c r="F44" s="5">
        <v>10583912.619999999</v>
      </c>
      <c r="G44" s="5">
        <f t="shared" si="1"/>
        <v>2457577.17</v>
      </c>
      <c r="H44" s="9">
        <v>5100</v>
      </c>
    </row>
    <row r="45" spans="1:8" x14ac:dyDescent="0.2">
      <c r="A45" s="19" t="s">
        <v>92</v>
      </c>
      <c r="B45" s="5">
        <v>335820</v>
      </c>
      <c r="C45" s="5">
        <v>173453.6</v>
      </c>
      <c r="D45" s="5">
        <f t="shared" si="0"/>
        <v>509273.59999999998</v>
      </c>
      <c r="E45" s="5">
        <v>88776.84</v>
      </c>
      <c r="F45" s="5">
        <v>88776.84</v>
      </c>
      <c r="G45" s="5">
        <f t="shared" si="1"/>
        <v>420496.76</v>
      </c>
      <c r="H45" s="9">
        <v>5200</v>
      </c>
    </row>
    <row r="46" spans="1:8" x14ac:dyDescent="0.2">
      <c r="A46" s="19" t="s">
        <v>93</v>
      </c>
      <c r="B46" s="5">
        <v>81000</v>
      </c>
      <c r="C46" s="5">
        <v>191401.28</v>
      </c>
      <c r="D46" s="5">
        <f t="shared" si="0"/>
        <v>272401.28000000003</v>
      </c>
      <c r="E46" s="5">
        <v>110532.52</v>
      </c>
      <c r="F46" s="5">
        <v>110532.52</v>
      </c>
      <c r="G46" s="5">
        <f t="shared" si="1"/>
        <v>161868.76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141800.62</v>
      </c>
      <c r="C49" s="5">
        <v>1337114.54</v>
      </c>
      <c r="D49" s="5">
        <f t="shared" si="0"/>
        <v>1478915.1600000001</v>
      </c>
      <c r="E49" s="5">
        <v>1144132.18</v>
      </c>
      <c r="F49" s="5">
        <v>1144132.18</v>
      </c>
      <c r="G49" s="5">
        <f t="shared" si="1"/>
        <v>334782.98000000021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99936</v>
      </c>
      <c r="D52" s="5">
        <f t="shared" si="0"/>
        <v>99936</v>
      </c>
      <c r="E52" s="5">
        <v>0</v>
      </c>
      <c r="F52" s="5">
        <v>0</v>
      </c>
      <c r="G52" s="5">
        <f t="shared" si="1"/>
        <v>99936</v>
      </c>
      <c r="H52" s="9">
        <v>5900</v>
      </c>
    </row>
    <row r="53" spans="1:8" x14ac:dyDescent="0.2">
      <c r="A53" s="17" t="s">
        <v>60</v>
      </c>
      <c r="B53" s="13">
        <f>SUM(B54:B56)</f>
        <v>2500</v>
      </c>
      <c r="C53" s="13">
        <f>SUM(C54:C56)</f>
        <v>9868213.2799999993</v>
      </c>
      <c r="D53" s="13">
        <f t="shared" si="0"/>
        <v>9870713.2799999993</v>
      </c>
      <c r="E53" s="13">
        <f>SUM(E54:E56)</f>
        <v>6456106.9700000007</v>
      </c>
      <c r="F53" s="13">
        <f>SUM(F54:F56)</f>
        <v>6456106.9700000007</v>
      </c>
      <c r="G53" s="13">
        <f t="shared" si="1"/>
        <v>3414606.3099999987</v>
      </c>
      <c r="H53" s="18">
        <v>0</v>
      </c>
    </row>
    <row r="54" spans="1:8" x14ac:dyDescent="0.2">
      <c r="A54" s="19" t="s">
        <v>100</v>
      </c>
      <c r="B54" s="5">
        <v>0</v>
      </c>
      <c r="C54" s="5">
        <v>2406122.77</v>
      </c>
      <c r="D54" s="5">
        <f t="shared" si="0"/>
        <v>2406122.77</v>
      </c>
      <c r="E54" s="5">
        <v>1947019.31</v>
      </c>
      <c r="F54" s="5">
        <v>1947019.31</v>
      </c>
      <c r="G54" s="5">
        <f t="shared" si="1"/>
        <v>459103.45999999996</v>
      </c>
      <c r="H54" s="9">
        <v>6100</v>
      </c>
    </row>
    <row r="55" spans="1:8" x14ac:dyDescent="0.2">
      <c r="A55" s="19" t="s">
        <v>101</v>
      </c>
      <c r="B55" s="5">
        <v>2500</v>
      </c>
      <c r="C55" s="5">
        <v>7462090.5099999998</v>
      </c>
      <c r="D55" s="5">
        <f t="shared" si="0"/>
        <v>7464590.5099999998</v>
      </c>
      <c r="E55" s="5">
        <v>4509087.66</v>
      </c>
      <c r="F55" s="5">
        <v>4509087.66</v>
      </c>
      <c r="G55" s="5">
        <f t="shared" si="1"/>
        <v>2955502.8499999996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241613872.27000001</v>
      </c>
      <c r="C77" s="15">
        <f t="shared" si="4"/>
        <v>51401038.590000004</v>
      </c>
      <c r="D77" s="15">
        <f t="shared" si="4"/>
        <v>293014910.85999995</v>
      </c>
      <c r="E77" s="15">
        <f t="shared" si="4"/>
        <v>179007222.32999998</v>
      </c>
      <c r="F77" s="15">
        <f t="shared" si="4"/>
        <v>179006915.31999999</v>
      </c>
      <c r="G77" s="15">
        <f t="shared" si="4"/>
        <v>114007688.53000003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9" t="s">
        <v>130</v>
      </c>
      <c r="B1" s="35"/>
      <c r="C1" s="35"/>
      <c r="D1" s="35"/>
      <c r="E1" s="35"/>
      <c r="F1" s="35"/>
      <c r="G1" s="36"/>
    </row>
    <row r="2" spans="1:7" x14ac:dyDescent="0.2">
      <c r="A2" s="27"/>
      <c r="B2" s="24"/>
      <c r="C2" s="25"/>
      <c r="D2" s="22" t="s">
        <v>57</v>
      </c>
      <c r="E2" s="25"/>
      <c r="F2" s="26"/>
      <c r="G2" s="37" t="s">
        <v>56</v>
      </c>
    </row>
    <row r="3" spans="1:7" ht="24.95" customHeight="1" x14ac:dyDescent="0.2">
      <c r="A3" s="23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8"/>
    </row>
    <row r="4" spans="1:7" x14ac:dyDescent="0.2">
      <c r="A4" s="28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9"/>
      <c r="B5" s="30"/>
      <c r="C5" s="30"/>
      <c r="D5" s="30"/>
      <c r="E5" s="30"/>
      <c r="F5" s="30"/>
      <c r="G5" s="30"/>
    </row>
    <row r="6" spans="1:7" x14ac:dyDescent="0.2">
      <c r="A6" s="6" t="s">
        <v>0</v>
      </c>
      <c r="B6" s="5">
        <v>240297491.65000001</v>
      </c>
      <c r="C6" s="5">
        <v>27444690.100000001</v>
      </c>
      <c r="D6" s="5">
        <f>B6+C6</f>
        <v>267742181.75</v>
      </c>
      <c r="E6" s="5">
        <v>160623761.19999999</v>
      </c>
      <c r="F6" s="5">
        <v>160623454.19</v>
      </c>
      <c r="G6" s="5">
        <f>D6-E6</f>
        <v>107118420.55000001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1316380.6200000001</v>
      </c>
      <c r="C8" s="5">
        <v>23956348.489999998</v>
      </c>
      <c r="D8" s="5">
        <f>B8+C8</f>
        <v>25272729.109999999</v>
      </c>
      <c r="E8" s="5">
        <v>18383461.129999999</v>
      </c>
      <c r="F8" s="5">
        <v>18383461.129999999</v>
      </c>
      <c r="G8" s="5">
        <f>D8-E8</f>
        <v>6889267.9800000004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3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2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241613872.27000001</v>
      </c>
      <c r="C16" s="15">
        <f t="shared" si="0"/>
        <v>51401038.590000004</v>
      </c>
      <c r="D16" s="15">
        <f t="shared" si="0"/>
        <v>293014910.86000001</v>
      </c>
      <c r="E16" s="15">
        <f t="shared" si="0"/>
        <v>179007222.32999998</v>
      </c>
      <c r="F16" s="15">
        <f t="shared" si="0"/>
        <v>179006915.31999999</v>
      </c>
      <c r="G16" s="15">
        <f t="shared" si="0"/>
        <v>114007688.53000002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3" workbookViewId="0">
      <selection activeCell="B7" sqref="B7:G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thickTop="1" x14ac:dyDescent="0.2">
      <c r="A1" s="40" t="s">
        <v>138</v>
      </c>
      <c r="B1" s="41"/>
      <c r="C1" s="41"/>
      <c r="D1" s="41"/>
      <c r="E1" s="41"/>
      <c r="F1" s="41"/>
      <c r="G1" s="42"/>
    </row>
    <row r="2" spans="1:7" ht="12.6" customHeight="1" x14ac:dyDescent="0.2">
      <c r="A2" s="43"/>
      <c r="B2" s="31"/>
      <c r="C2" s="31"/>
      <c r="D2" s="31"/>
      <c r="E2" s="31"/>
      <c r="F2" s="31"/>
      <c r="G2" s="44"/>
    </row>
    <row r="3" spans="1:7" x14ac:dyDescent="0.2">
      <c r="A3" s="45"/>
      <c r="B3" s="24"/>
      <c r="C3" s="25"/>
      <c r="D3" s="34" t="s">
        <v>57</v>
      </c>
      <c r="E3" s="25"/>
      <c r="F3" s="26"/>
      <c r="G3" s="46" t="s">
        <v>56</v>
      </c>
    </row>
    <row r="4" spans="1:7" ht="24.95" customHeight="1" x14ac:dyDescent="0.2">
      <c r="A4" s="4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8"/>
    </row>
    <row r="5" spans="1:7" x14ac:dyDescent="0.2">
      <c r="A5" s="49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50" t="s">
        <v>119</v>
      </c>
    </row>
    <row r="6" spans="1:7" x14ac:dyDescent="0.2">
      <c r="A6" s="51"/>
      <c r="B6" s="7"/>
      <c r="C6" s="7"/>
      <c r="D6" s="7"/>
      <c r="E6" s="7"/>
      <c r="F6" s="7"/>
      <c r="G6" s="52"/>
    </row>
    <row r="7" spans="1:7" x14ac:dyDescent="0.2">
      <c r="A7" s="53" t="s">
        <v>131</v>
      </c>
      <c r="B7" s="65">
        <v>17972924.129999999</v>
      </c>
      <c r="C7" s="65">
        <v>4077569.03</v>
      </c>
      <c r="D7" s="65">
        <f>B7+C7</f>
        <v>22050493.16</v>
      </c>
      <c r="E7" s="65">
        <v>11122297.23</v>
      </c>
      <c r="F7" s="65">
        <v>11122297.23</v>
      </c>
      <c r="G7" s="66">
        <f>D7-E7</f>
        <v>10928195.93</v>
      </c>
    </row>
    <row r="8" spans="1:7" x14ac:dyDescent="0.2">
      <c r="A8" s="53" t="s">
        <v>132</v>
      </c>
      <c r="B8" s="65">
        <v>53101946.869999997</v>
      </c>
      <c r="C8" s="65">
        <v>17617082.73</v>
      </c>
      <c r="D8" s="65">
        <f t="shared" ref="D8:D13" si="0">B8+C8</f>
        <v>70719029.599999994</v>
      </c>
      <c r="E8" s="65">
        <v>34771056.539999999</v>
      </c>
      <c r="F8" s="65">
        <v>34770749.530000001</v>
      </c>
      <c r="G8" s="66">
        <f t="shared" ref="G8:G13" si="1">D8-E8</f>
        <v>35947973.059999995</v>
      </c>
    </row>
    <row r="9" spans="1:7" x14ac:dyDescent="0.2">
      <c r="A9" s="53" t="s">
        <v>133</v>
      </c>
      <c r="B9" s="65">
        <v>146201080.99000001</v>
      </c>
      <c r="C9" s="65">
        <v>27886286.16</v>
      </c>
      <c r="D9" s="65">
        <f t="shared" si="0"/>
        <v>174087367.15000001</v>
      </c>
      <c r="E9" s="65">
        <v>115985562.44</v>
      </c>
      <c r="F9" s="65">
        <v>115985562.44</v>
      </c>
      <c r="G9" s="66">
        <f t="shared" si="1"/>
        <v>58101804.710000008</v>
      </c>
    </row>
    <row r="10" spans="1:7" x14ac:dyDescent="0.2">
      <c r="A10" s="53" t="s">
        <v>134</v>
      </c>
      <c r="B10" s="65">
        <v>2871376.18</v>
      </c>
      <c r="C10" s="65">
        <v>368452.08</v>
      </c>
      <c r="D10" s="65">
        <f t="shared" si="0"/>
        <v>3239828.2600000002</v>
      </c>
      <c r="E10" s="65">
        <v>1641461.51</v>
      </c>
      <c r="F10" s="65">
        <v>1641461.51</v>
      </c>
      <c r="G10" s="66">
        <f t="shared" si="1"/>
        <v>1598366.7500000002</v>
      </c>
    </row>
    <row r="11" spans="1:7" x14ac:dyDescent="0.2">
      <c r="A11" s="53" t="s">
        <v>135</v>
      </c>
      <c r="B11" s="65">
        <v>6302620.9800000004</v>
      </c>
      <c r="C11" s="65">
        <v>724721.74</v>
      </c>
      <c r="D11" s="65">
        <f t="shared" si="0"/>
        <v>7027342.7200000007</v>
      </c>
      <c r="E11" s="65">
        <v>5007247.1399999997</v>
      </c>
      <c r="F11" s="65">
        <v>5007247.1399999997</v>
      </c>
      <c r="G11" s="66">
        <f t="shared" si="1"/>
        <v>2020095.580000001</v>
      </c>
    </row>
    <row r="12" spans="1:7" x14ac:dyDescent="0.2">
      <c r="A12" s="53" t="s">
        <v>136</v>
      </c>
      <c r="B12" s="65">
        <v>1785231.16</v>
      </c>
      <c r="C12" s="65">
        <v>51180.06</v>
      </c>
      <c r="D12" s="65">
        <f t="shared" si="0"/>
        <v>1836411.22</v>
      </c>
      <c r="E12" s="65">
        <v>1171122.25</v>
      </c>
      <c r="F12" s="65">
        <v>1171122.25</v>
      </c>
      <c r="G12" s="66">
        <f t="shared" si="1"/>
        <v>665288.97</v>
      </c>
    </row>
    <row r="13" spans="1:7" x14ac:dyDescent="0.2">
      <c r="A13" s="53" t="s">
        <v>137</v>
      </c>
      <c r="B13" s="65">
        <v>13378691.960000001</v>
      </c>
      <c r="C13" s="65">
        <v>675746.79</v>
      </c>
      <c r="D13" s="65">
        <f t="shared" si="0"/>
        <v>14054438.75</v>
      </c>
      <c r="E13" s="65">
        <v>9308475.2200000007</v>
      </c>
      <c r="F13" s="65">
        <v>9308475.2200000007</v>
      </c>
      <c r="G13" s="66">
        <f t="shared" si="1"/>
        <v>4745963.5299999993</v>
      </c>
    </row>
    <row r="14" spans="1:7" x14ac:dyDescent="0.2">
      <c r="A14" s="53"/>
      <c r="B14" s="5"/>
      <c r="C14" s="5"/>
      <c r="D14" s="5"/>
      <c r="E14" s="5"/>
      <c r="F14" s="5"/>
      <c r="G14" s="54"/>
    </row>
    <row r="15" spans="1:7" ht="12.75" thickBot="1" x14ac:dyDescent="0.25">
      <c r="A15" s="55" t="s">
        <v>50</v>
      </c>
      <c r="B15" s="71">
        <f t="shared" ref="B15:G15" si="2">SUM(B7:B14)</f>
        <v>241613872.27000001</v>
      </c>
      <c r="C15" s="71">
        <f t="shared" si="2"/>
        <v>51401038.590000004</v>
      </c>
      <c r="D15" s="71">
        <f t="shared" si="2"/>
        <v>293014910.86000007</v>
      </c>
      <c r="E15" s="71">
        <f t="shared" si="2"/>
        <v>179007222.32999995</v>
      </c>
      <c r="F15" s="71">
        <f t="shared" si="2"/>
        <v>179006915.31999996</v>
      </c>
      <c r="G15" s="72">
        <f t="shared" si="2"/>
        <v>114007688.53</v>
      </c>
    </row>
    <row r="16" spans="1:7" ht="12" thickTop="1" x14ac:dyDescent="0.2"/>
    <row r="17" spans="1:7" ht="12" thickBot="1" x14ac:dyDescent="0.25"/>
    <row r="18" spans="1:7" ht="45" customHeight="1" thickTop="1" x14ac:dyDescent="0.2">
      <c r="A18" s="40" t="s">
        <v>139</v>
      </c>
      <c r="B18" s="41"/>
      <c r="C18" s="41"/>
      <c r="D18" s="41"/>
      <c r="E18" s="41"/>
      <c r="F18" s="41"/>
      <c r="G18" s="42"/>
    </row>
    <row r="19" spans="1:7" ht="15" customHeight="1" x14ac:dyDescent="0.2">
      <c r="A19" s="43"/>
      <c r="B19" s="31"/>
      <c r="C19" s="31"/>
      <c r="D19" s="31"/>
      <c r="E19" s="31"/>
      <c r="F19" s="31"/>
      <c r="G19" s="44"/>
    </row>
    <row r="20" spans="1:7" x14ac:dyDescent="0.2">
      <c r="A20" s="45"/>
      <c r="B20" s="24"/>
      <c r="C20" s="25"/>
      <c r="D20" s="34" t="s">
        <v>57</v>
      </c>
      <c r="E20" s="25"/>
      <c r="F20" s="26"/>
      <c r="G20" s="46" t="s">
        <v>56</v>
      </c>
    </row>
    <row r="21" spans="1:7" ht="22.5" x14ac:dyDescent="0.2">
      <c r="A21" s="47" t="s">
        <v>51</v>
      </c>
      <c r="B21" s="2" t="s">
        <v>52</v>
      </c>
      <c r="C21" s="2" t="s">
        <v>117</v>
      </c>
      <c r="D21" s="2" t="s">
        <v>53</v>
      </c>
      <c r="E21" s="2" t="s">
        <v>54</v>
      </c>
      <c r="F21" s="2" t="s">
        <v>55</v>
      </c>
      <c r="G21" s="48"/>
    </row>
    <row r="22" spans="1:7" x14ac:dyDescent="0.2">
      <c r="A22" s="49"/>
      <c r="B22" s="3">
        <v>1</v>
      </c>
      <c r="C22" s="3">
        <v>2</v>
      </c>
      <c r="D22" s="3" t="s">
        <v>118</v>
      </c>
      <c r="E22" s="3">
        <v>4</v>
      </c>
      <c r="F22" s="3">
        <v>5</v>
      </c>
      <c r="G22" s="50" t="s">
        <v>119</v>
      </c>
    </row>
    <row r="23" spans="1:7" x14ac:dyDescent="0.2">
      <c r="A23" s="58"/>
      <c r="B23" s="30"/>
      <c r="C23" s="30"/>
      <c r="D23" s="30"/>
      <c r="E23" s="30"/>
      <c r="F23" s="30"/>
      <c r="G23" s="59"/>
    </row>
    <row r="24" spans="1:7" x14ac:dyDescent="0.2">
      <c r="A24" s="60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4">
        <f>D24-E24</f>
        <v>0</v>
      </c>
    </row>
    <row r="25" spans="1:7" x14ac:dyDescent="0.2">
      <c r="A25" s="60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4">
        <f t="shared" ref="G25:G27" si="4">D25-E25</f>
        <v>0</v>
      </c>
    </row>
    <row r="26" spans="1:7" x14ac:dyDescent="0.2">
      <c r="A26" s="60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4">
        <f t="shared" si="4"/>
        <v>0</v>
      </c>
    </row>
    <row r="27" spans="1:7" x14ac:dyDescent="0.2">
      <c r="A27" s="60" t="s">
        <v>121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4">
        <f t="shared" si="4"/>
        <v>0</v>
      </c>
    </row>
    <row r="28" spans="1:7" x14ac:dyDescent="0.2">
      <c r="A28" s="60"/>
      <c r="B28" s="5"/>
      <c r="C28" s="5"/>
      <c r="D28" s="5"/>
      <c r="E28" s="5"/>
      <c r="F28" s="5"/>
      <c r="G28" s="54"/>
    </row>
    <row r="29" spans="1:7" ht="12" thickBot="1" x14ac:dyDescent="0.25">
      <c r="A29" s="55" t="s">
        <v>50</v>
      </c>
      <c r="B29" s="56">
        <f t="shared" ref="B29:G29" si="5">SUM(B24:B27)</f>
        <v>0</v>
      </c>
      <c r="C29" s="56">
        <f t="shared" si="5"/>
        <v>0</v>
      </c>
      <c r="D29" s="56">
        <f t="shared" si="5"/>
        <v>0</v>
      </c>
      <c r="E29" s="56">
        <f t="shared" si="5"/>
        <v>0</v>
      </c>
      <c r="F29" s="56">
        <f t="shared" si="5"/>
        <v>0</v>
      </c>
      <c r="G29" s="57">
        <f t="shared" si="5"/>
        <v>0</v>
      </c>
    </row>
    <row r="30" spans="1:7" ht="12" thickTop="1" x14ac:dyDescent="0.2"/>
    <row r="31" spans="1:7" ht="12" thickBot="1" x14ac:dyDescent="0.25"/>
    <row r="32" spans="1:7" ht="45" customHeight="1" thickTop="1" x14ac:dyDescent="0.2">
      <c r="A32" s="61" t="s">
        <v>140</v>
      </c>
      <c r="B32" s="62"/>
      <c r="C32" s="62"/>
      <c r="D32" s="62"/>
      <c r="E32" s="62"/>
      <c r="F32" s="62"/>
      <c r="G32" s="63"/>
    </row>
    <row r="33" spans="1:7" x14ac:dyDescent="0.2">
      <c r="A33" s="45"/>
      <c r="B33" s="24"/>
      <c r="C33" s="25"/>
      <c r="D33" s="34" t="s">
        <v>57</v>
      </c>
      <c r="E33" s="25"/>
      <c r="F33" s="26"/>
      <c r="G33" s="46" t="s">
        <v>56</v>
      </c>
    </row>
    <row r="34" spans="1:7" ht="22.5" x14ac:dyDescent="0.2">
      <c r="A34" s="47" t="s">
        <v>51</v>
      </c>
      <c r="B34" s="2" t="s">
        <v>52</v>
      </c>
      <c r="C34" s="2" t="s">
        <v>117</v>
      </c>
      <c r="D34" s="2" t="s">
        <v>53</v>
      </c>
      <c r="E34" s="2" t="s">
        <v>54</v>
      </c>
      <c r="F34" s="2" t="s">
        <v>55</v>
      </c>
      <c r="G34" s="48"/>
    </row>
    <row r="35" spans="1:7" x14ac:dyDescent="0.2">
      <c r="A35" s="49"/>
      <c r="B35" s="3">
        <v>1</v>
      </c>
      <c r="C35" s="3">
        <v>2</v>
      </c>
      <c r="D35" s="3" t="s">
        <v>118</v>
      </c>
      <c r="E35" s="3">
        <v>4</v>
      </c>
      <c r="F35" s="3">
        <v>5</v>
      </c>
      <c r="G35" s="50" t="s">
        <v>119</v>
      </c>
    </row>
    <row r="36" spans="1:7" x14ac:dyDescent="0.2">
      <c r="A36" s="58"/>
      <c r="B36" s="30"/>
      <c r="C36" s="30"/>
      <c r="D36" s="30"/>
      <c r="E36" s="30"/>
      <c r="F36" s="30"/>
      <c r="G36" s="59"/>
    </row>
    <row r="37" spans="1:7" ht="12.75" x14ac:dyDescent="0.2">
      <c r="A37" s="64" t="s">
        <v>12</v>
      </c>
      <c r="B37" s="67">
        <v>241613872.27000001</v>
      </c>
      <c r="C37" s="67">
        <v>51401038.590000004</v>
      </c>
      <c r="D37" s="67">
        <f t="shared" ref="D37:D49" si="6">B37+C37</f>
        <v>293014910.86000001</v>
      </c>
      <c r="E37" s="67">
        <v>179007222.33000001</v>
      </c>
      <c r="F37" s="67">
        <v>179006915.31999999</v>
      </c>
      <c r="G37" s="68">
        <f t="shared" ref="G37:G49" si="7">D37-E37</f>
        <v>114007688.53</v>
      </c>
    </row>
    <row r="38" spans="1:7" x14ac:dyDescent="0.2">
      <c r="A38" s="64"/>
      <c r="B38" s="5"/>
      <c r="C38" s="5"/>
      <c r="D38" s="5"/>
      <c r="E38" s="5"/>
      <c r="F38" s="5"/>
      <c r="G38" s="54"/>
    </row>
    <row r="39" spans="1:7" x14ac:dyDescent="0.2">
      <c r="A39" s="6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4">
        <f t="shared" si="7"/>
        <v>0</v>
      </c>
    </row>
    <row r="40" spans="1:7" x14ac:dyDescent="0.2">
      <c r="A40" s="64"/>
      <c r="B40" s="5"/>
      <c r="C40" s="5"/>
      <c r="D40" s="5"/>
      <c r="E40" s="5"/>
      <c r="F40" s="5"/>
      <c r="G40" s="54"/>
    </row>
    <row r="41" spans="1:7" x14ac:dyDescent="0.2">
      <c r="A41" s="6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4">
        <f t="shared" si="7"/>
        <v>0</v>
      </c>
    </row>
    <row r="42" spans="1:7" x14ac:dyDescent="0.2">
      <c r="A42" s="64"/>
      <c r="B42" s="5"/>
      <c r="C42" s="5"/>
      <c r="D42" s="5"/>
      <c r="E42" s="5"/>
      <c r="F42" s="5"/>
      <c r="G42" s="54"/>
    </row>
    <row r="43" spans="1:7" x14ac:dyDescent="0.2">
      <c r="A43" s="6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4">
        <f t="shared" si="7"/>
        <v>0</v>
      </c>
    </row>
    <row r="44" spans="1:7" x14ac:dyDescent="0.2">
      <c r="A44" s="64"/>
      <c r="B44" s="5"/>
      <c r="C44" s="5"/>
      <c r="D44" s="5"/>
      <c r="E44" s="5"/>
      <c r="F44" s="5"/>
      <c r="G44" s="54"/>
    </row>
    <row r="45" spans="1:7" ht="22.5" x14ac:dyDescent="0.2">
      <c r="A45" s="6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4">
        <f t="shared" si="7"/>
        <v>0</v>
      </c>
    </row>
    <row r="46" spans="1:7" x14ac:dyDescent="0.2">
      <c r="A46" s="64"/>
      <c r="B46" s="5"/>
      <c r="C46" s="5"/>
      <c r="D46" s="5"/>
      <c r="E46" s="5"/>
      <c r="F46" s="5"/>
      <c r="G46" s="54"/>
    </row>
    <row r="47" spans="1:7" x14ac:dyDescent="0.2">
      <c r="A47" s="64" t="s">
        <v>128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4">
        <f t="shared" si="7"/>
        <v>0</v>
      </c>
    </row>
    <row r="48" spans="1:7" x14ac:dyDescent="0.2">
      <c r="A48" s="64"/>
      <c r="B48" s="5"/>
      <c r="C48" s="5"/>
      <c r="D48" s="5"/>
      <c r="E48" s="5"/>
      <c r="F48" s="5"/>
      <c r="G48" s="54"/>
    </row>
    <row r="49" spans="1:7" x14ac:dyDescent="0.2">
      <c r="A49" s="6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4">
        <f t="shared" si="7"/>
        <v>0</v>
      </c>
    </row>
    <row r="50" spans="1:7" x14ac:dyDescent="0.2">
      <c r="A50" s="64"/>
      <c r="B50" s="5"/>
      <c r="C50" s="5"/>
      <c r="D50" s="5"/>
      <c r="E50" s="5"/>
      <c r="F50" s="5"/>
      <c r="G50" s="54"/>
    </row>
    <row r="51" spans="1:7" ht="13.5" thickBot="1" x14ac:dyDescent="0.25">
      <c r="A51" s="55" t="s">
        <v>50</v>
      </c>
      <c r="B51" s="69">
        <f t="shared" ref="B51:G51" si="8">SUM(B37:B49)</f>
        <v>241613872.27000001</v>
      </c>
      <c r="C51" s="69">
        <f t="shared" si="8"/>
        <v>51401038.590000004</v>
      </c>
      <c r="D51" s="69">
        <f t="shared" si="8"/>
        <v>293014910.86000001</v>
      </c>
      <c r="E51" s="69">
        <f t="shared" si="8"/>
        <v>179007222.33000001</v>
      </c>
      <c r="F51" s="69">
        <f t="shared" si="8"/>
        <v>179006915.31999999</v>
      </c>
      <c r="G51" s="70">
        <f t="shared" si="8"/>
        <v>114007688.53</v>
      </c>
    </row>
    <row r="52" spans="1:7" ht="12" thickTop="1" x14ac:dyDescent="0.2"/>
    <row r="53" spans="1:7" x14ac:dyDescent="0.2">
      <c r="A5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39" t="s">
        <v>141</v>
      </c>
      <c r="B1" s="35"/>
      <c r="C1" s="35"/>
      <c r="D1" s="35"/>
      <c r="E1" s="35"/>
      <c r="F1" s="35"/>
      <c r="G1" s="36"/>
    </row>
    <row r="2" spans="1:7" x14ac:dyDescent="0.2">
      <c r="A2" s="27"/>
      <c r="B2" s="24"/>
      <c r="C2" s="25"/>
      <c r="D2" s="22" t="s">
        <v>57</v>
      </c>
      <c r="E2" s="25"/>
      <c r="F2" s="26"/>
      <c r="G2" s="37" t="s">
        <v>56</v>
      </c>
    </row>
    <row r="3" spans="1:7" ht="24.95" customHeight="1" x14ac:dyDescent="0.2">
      <c r="A3" s="23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8"/>
    </row>
    <row r="4" spans="1:7" x14ac:dyDescent="0.2">
      <c r="A4" s="28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9"/>
      <c r="B5" s="30"/>
      <c r="C5" s="30"/>
      <c r="D5" s="30"/>
      <c r="E5" s="30"/>
      <c r="F5" s="30"/>
      <c r="G5" s="30"/>
    </row>
    <row r="6" spans="1:7" x14ac:dyDescent="0.2">
      <c r="A6" s="8" t="s">
        <v>15</v>
      </c>
      <c r="B6" s="13">
        <f t="shared" ref="B6:G6" si="0">SUM(B7:B14)</f>
        <v>1785231.16</v>
      </c>
      <c r="C6" s="13">
        <f t="shared" si="0"/>
        <v>51180.06</v>
      </c>
      <c r="D6" s="13">
        <f t="shared" si="0"/>
        <v>1836411.22</v>
      </c>
      <c r="E6" s="13">
        <f t="shared" si="0"/>
        <v>1171122.25</v>
      </c>
      <c r="F6" s="13">
        <f t="shared" si="0"/>
        <v>1171122.25</v>
      </c>
      <c r="G6" s="13">
        <f t="shared" si="0"/>
        <v>665288.97</v>
      </c>
    </row>
    <row r="7" spans="1:7" x14ac:dyDescent="0.2">
      <c r="A7" s="21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1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1" t="s">
        <v>122</v>
      </c>
      <c r="B9" s="5">
        <v>1785231.16</v>
      </c>
      <c r="C9" s="5">
        <v>51180.06</v>
      </c>
      <c r="D9" s="5">
        <f t="shared" si="1"/>
        <v>1836411.22</v>
      </c>
      <c r="E9" s="5">
        <v>1171122.25</v>
      </c>
      <c r="F9" s="5">
        <v>1171122.25</v>
      </c>
      <c r="G9" s="5">
        <f t="shared" si="2"/>
        <v>665288.97</v>
      </c>
    </row>
    <row r="10" spans="1:7" x14ac:dyDescent="0.2">
      <c r="A10" s="21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1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1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1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1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1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239828641.11000001</v>
      </c>
      <c r="C16" s="13">
        <f t="shared" si="3"/>
        <v>51349858.530000001</v>
      </c>
      <c r="D16" s="13">
        <f t="shared" si="3"/>
        <v>291178499.63999999</v>
      </c>
      <c r="E16" s="13">
        <f t="shared" si="3"/>
        <v>177836100.08000001</v>
      </c>
      <c r="F16" s="13">
        <f t="shared" si="3"/>
        <v>177835793.06999999</v>
      </c>
      <c r="G16" s="13">
        <f t="shared" si="3"/>
        <v>113342399.55999997</v>
      </c>
    </row>
    <row r="17" spans="1:7" x14ac:dyDescent="0.2">
      <c r="A17" s="21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1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1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1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1" t="s">
        <v>44</v>
      </c>
      <c r="B21" s="5">
        <v>239828641.11000001</v>
      </c>
      <c r="C21" s="5">
        <v>51349858.530000001</v>
      </c>
      <c r="D21" s="5">
        <f t="shared" si="5"/>
        <v>291178499.63999999</v>
      </c>
      <c r="E21" s="5">
        <v>177836100.08000001</v>
      </c>
      <c r="F21" s="5">
        <v>177835793.06999999</v>
      </c>
      <c r="G21" s="5">
        <f t="shared" si="4"/>
        <v>113342399.55999997</v>
      </c>
    </row>
    <row r="22" spans="1:7" x14ac:dyDescent="0.2">
      <c r="A22" s="21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1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1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1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1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1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1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1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1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1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1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1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1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1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1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1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1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1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241613872.27000001</v>
      </c>
      <c r="C42" s="16">
        <f t="shared" si="12"/>
        <v>51401038.590000004</v>
      </c>
      <c r="D42" s="16">
        <f t="shared" si="12"/>
        <v>293014910.86000001</v>
      </c>
      <c r="E42" s="16">
        <f t="shared" si="12"/>
        <v>179007222.33000001</v>
      </c>
      <c r="F42" s="16">
        <f t="shared" si="12"/>
        <v>179006915.31999999</v>
      </c>
      <c r="G42" s="16">
        <f t="shared" si="12"/>
        <v>114007688.52999997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2024-10-21T21:36:11Z</cp:lastPrinted>
  <dcterms:created xsi:type="dcterms:W3CDTF">2014-02-10T03:37:14Z</dcterms:created>
  <dcterms:modified xsi:type="dcterms:W3CDTF">2024-10-21T21:43:33Z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