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8800" windowHeight="11805"/>
  </bookViews>
  <sheets>
    <sheet name="COG" sheetId="1" r:id="rId1"/>
  </sheets>
  <definedNames>
    <definedName name="_xlnm._FilterDatabase" localSheetId="0" hidden="1">COG!$A$3:$H$76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5" i="1" s="1"/>
  <c r="D5" i="1"/>
  <c r="F5" i="1"/>
  <c r="G5" i="1"/>
  <c r="E6" i="1"/>
  <c r="H6" i="1"/>
  <c r="E7" i="1"/>
  <c r="H7" i="1" s="1"/>
  <c r="E8" i="1"/>
  <c r="H8" i="1"/>
  <c r="E9" i="1"/>
  <c r="H9" i="1" s="1"/>
  <c r="E10" i="1"/>
  <c r="H10" i="1"/>
  <c r="E11" i="1"/>
  <c r="H11" i="1" s="1"/>
  <c r="E12" i="1"/>
  <c r="H12" i="1"/>
  <c r="C13" i="1"/>
  <c r="E13" i="1" s="1"/>
  <c r="H13" i="1" s="1"/>
  <c r="D13" i="1"/>
  <c r="F13" i="1"/>
  <c r="G13" i="1"/>
  <c r="E14" i="1"/>
  <c r="H14" i="1"/>
  <c r="E15" i="1"/>
  <c r="H15" i="1" s="1"/>
  <c r="E16" i="1"/>
  <c r="H16" i="1"/>
  <c r="E17" i="1"/>
  <c r="H17" i="1" s="1"/>
  <c r="E18" i="1"/>
  <c r="H18" i="1"/>
  <c r="E19" i="1"/>
  <c r="H19" i="1" s="1"/>
  <c r="E20" i="1"/>
  <c r="H20" i="1"/>
  <c r="E21" i="1"/>
  <c r="H21" i="1" s="1"/>
  <c r="E22" i="1"/>
  <c r="H22" i="1"/>
  <c r="C23" i="1"/>
  <c r="E23" i="1" s="1"/>
  <c r="H23" i="1" s="1"/>
  <c r="D23" i="1"/>
  <c r="F23" i="1"/>
  <c r="G23" i="1"/>
  <c r="E24" i="1"/>
  <c r="H24" i="1"/>
  <c r="E25" i="1"/>
  <c r="H25" i="1" s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C33" i="1"/>
  <c r="E33" i="1" s="1"/>
  <c r="H33" i="1" s="1"/>
  <c r="D33" i="1"/>
  <c r="F33" i="1"/>
  <c r="G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C43" i="1"/>
  <c r="E43" i="1" s="1"/>
  <c r="H43" i="1" s="1"/>
  <c r="D43" i="1"/>
  <c r="F43" i="1"/>
  <c r="G43" i="1"/>
  <c r="E44" i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E51" i="1"/>
  <c r="H51" i="1"/>
  <c r="E52" i="1"/>
  <c r="H52" i="1"/>
  <c r="C53" i="1"/>
  <c r="E53" i="1" s="1"/>
  <c r="H53" i="1" s="1"/>
  <c r="D53" i="1"/>
  <c r="F53" i="1"/>
  <c r="G53" i="1"/>
  <c r="E54" i="1"/>
  <c r="H54" i="1"/>
  <c r="E55" i="1"/>
  <c r="H55" i="1"/>
  <c r="E56" i="1"/>
  <c r="H56" i="1"/>
  <c r="C57" i="1"/>
  <c r="E57" i="1" s="1"/>
  <c r="H57" i="1" s="1"/>
  <c r="D57" i="1"/>
  <c r="F57" i="1"/>
  <c r="G57" i="1"/>
  <c r="E58" i="1"/>
  <c r="H58" i="1"/>
  <c r="E59" i="1"/>
  <c r="H59" i="1"/>
  <c r="E60" i="1"/>
  <c r="H60" i="1"/>
  <c r="E61" i="1"/>
  <c r="H61" i="1"/>
  <c r="E62" i="1"/>
  <c r="H62" i="1"/>
  <c r="E63" i="1"/>
  <c r="H63" i="1"/>
  <c r="E64" i="1"/>
  <c r="H64" i="1"/>
  <c r="C65" i="1"/>
  <c r="E65" i="1" s="1"/>
  <c r="H65" i="1" s="1"/>
  <c r="D65" i="1"/>
  <c r="F65" i="1"/>
  <c r="G65" i="1"/>
  <c r="E66" i="1"/>
  <c r="H66" i="1"/>
  <c r="E67" i="1"/>
  <c r="H67" i="1"/>
  <c r="E68" i="1"/>
  <c r="H68" i="1"/>
  <c r="C69" i="1"/>
  <c r="E69" i="1" s="1"/>
  <c r="H69" i="1" s="1"/>
  <c r="D69" i="1"/>
  <c r="F69" i="1"/>
  <c r="G69" i="1"/>
  <c r="E70" i="1"/>
  <c r="H70" i="1"/>
  <c r="E71" i="1"/>
  <c r="H71" i="1"/>
  <c r="E72" i="1"/>
  <c r="H72" i="1"/>
  <c r="E73" i="1"/>
  <c r="H73" i="1"/>
  <c r="E74" i="1"/>
  <c r="H74" i="1"/>
  <c r="E75" i="1"/>
  <c r="H75" i="1"/>
  <c r="E76" i="1"/>
  <c r="H76" i="1"/>
  <c r="C77" i="1"/>
  <c r="D77" i="1"/>
  <c r="F77" i="1"/>
  <c r="G77" i="1"/>
  <c r="H5" i="1" l="1"/>
  <c r="H77" i="1" s="1"/>
  <c r="E77" i="1"/>
</calcChain>
</file>

<file path=xl/sharedStrings.xml><?xml version="1.0" encoding="utf-8"?>
<sst xmlns="http://schemas.openxmlformats.org/spreadsheetml/2006/main" count="85" uniqueCount="85">
  <si>
    <t>“Bajo protesta de decir verdad declaramos que los Estados Financieros y sus notas, son razonablemente correctos y son responsabilidad del emisor”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</si>
  <si>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</si>
  <si>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</si>
  <si>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</si>
  <si>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</si>
  <si>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</si>
  <si>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</si>
  <si>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</si>
  <si>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</si>
  <si>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</si>
  <si>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</si>
  <si>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</si>
  <si>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</si>
  <si>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</si>
  <si>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</si>
  <si>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</si>
  <si>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</si>
  <si>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</si>
  <si>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</si>
  <si>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</si>
  <si>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</si>
  <si>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</si>
  <si>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</si>
  <si>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</si>
  <si>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</si>
  <si>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</si>
  <si>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</si>
  <si>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</si>
  <si>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</si>
  <si>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</si>
  <si>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</si>
  <si>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</si>
  <si>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</si>
  <si>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</si>
  <si>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</si>
  <si>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</si>
  <si>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</si>
  <si>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</si>
  <si>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</si>
  <si>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</si>
  <si>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</si>
  <si>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</si>
  <si>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</si>
  <si>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</si>
  <si>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</si>
  <si>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</si>
  <si>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</si>
  <si>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</si>
  <si>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</si>
  <si>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</si>
  <si>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</si>
  <si>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</si>
  <si>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</si>
  <si>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</si>
  <si>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</si>
  <si>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</si>
  <si>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</si>
  <si>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</si>
  <si>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</si>
  <si>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</si>
  <si>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</si>
  <si>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</si>
  <si>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</si>
  <si>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</si>
  <si>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</si>
  <si>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</si>
  <si>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</si>
  <si>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</si>
  <si>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</si>
  <si>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</si>
  <si>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</si>
  <si>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</si>
  <si>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</si>
  <si>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</si>
  <si>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</si>
  <si>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</si>
  <si>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</si>
  <si>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</si>
  <si>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</si>
  <si>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</si>
  <si>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</si>
  <si>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</si>
  <si>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</si>
  <si>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</si>
  <si>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UNIVERSIDAD TECNOLOGICA DE LEON
Estado Analítico del Ejercicio del Presupuesto de Egresos
Clasificación por Objeto del Gasto (Capítulo y Concepto)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</si>
</sst>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4" fontId="1" fillId="0" borderId="2" xfId="0" applyNumberFormat="1" applyFont="1" applyFill="1" applyBorder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4" fontId="2" fillId="0" borderId="5" xfId="0" applyNumberFormat="1" applyFont="1" applyFill="1" applyBorder="1" applyProtection="1">
      <protection locked="0"/>
    </xf>
    <xf numFmtId="4" fontId="2" fillId="0" borderId="6" xfId="0" applyNumberFormat="1" applyFont="1" applyFill="1" applyBorder="1" applyProtection="1">
      <protection locked="0"/>
    </xf>
    <xf numFmtId="0" fontId="2" fillId="0" borderId="7" xfId="0" applyFont="1" applyFill="1" applyBorder="1" applyAlignment="1" applyProtection="1">
      <alignment horizontal="left"/>
    </xf>
    <xf numFmtId="0" fontId="3" fillId="0" borderId="8" xfId="0" applyFont="1" applyBorder="1" applyAlignment="1">
      <alignment horizontal="center" vertical="center" wrapText="1"/>
    </xf>
    <xf numFmtId="4" fontId="2" fillId="0" borderId="9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3" fillId="0" borderId="11" xfId="0" applyFont="1" applyBorder="1" applyAlignment="1">
      <alignment horizontal="center" vertical="center" wrapText="1"/>
    </xf>
    <xf numFmtId="4" fontId="1" fillId="0" borderId="9" xfId="0" applyNumberFormat="1" applyFont="1" applyFill="1" applyBorder="1" applyProtection="1">
      <protection locked="0"/>
    </xf>
    <xf numFmtId="4" fontId="1" fillId="0" borderId="10" xfId="0" applyNumberFormat="1" applyFont="1" applyFill="1" applyBorder="1" applyProtection="1">
      <protection locked="0"/>
    </xf>
    <xf numFmtId="0" fontId="1" fillId="0" borderId="0" xfId="0" applyFont="1" applyFill="1" applyBorder="1" applyProtection="1"/>
    <xf numFmtId="0" fontId="1" fillId="0" borderId="11" xfId="0" applyFont="1" applyFill="1" applyBorder="1" applyAlignment="1" applyProtection="1">
      <alignment horizontal="left"/>
    </xf>
    <xf numFmtId="4" fontId="1" fillId="0" borderId="12" xfId="0" applyNumberFormat="1" applyFont="1" applyFill="1" applyBorder="1" applyProtection="1">
      <protection locked="0"/>
    </xf>
    <xf numFmtId="4" fontId="1" fillId="0" borderId="13" xfId="0" applyNumberFormat="1" applyFont="1" applyFill="1" applyBorder="1" applyProtection="1">
      <protection locked="0"/>
    </xf>
    <xf numFmtId="0" fontId="1" fillId="2" borderId="14" xfId="1" applyNumberFormat="1" applyFont="1" applyFill="1" applyBorder="1" applyAlignment="1">
      <alignment horizontal="center" vertical="center" wrapText="1"/>
    </xf>
    <xf numFmtId="0" fontId="1" fillId="2" borderId="15" xfId="1" applyNumberFormat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4" fontId="1" fillId="2" borderId="15" xfId="1" applyNumberFormat="1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4" fontId="1" fillId="2" borderId="12" xfId="1" applyNumberFormat="1" applyFont="1" applyFill="1" applyBorder="1" applyAlignment="1">
      <alignment horizontal="center" vertical="center" wrapText="1"/>
    </xf>
    <xf numFmtId="0" fontId="1" fillId="2" borderId="18" xfId="1" applyFont="1" applyFill="1" applyBorder="1" applyAlignment="1" applyProtection="1">
      <alignment horizontal="center" vertical="center" wrapText="1"/>
      <protection locked="0"/>
    </xf>
    <xf numFmtId="0" fontId="1" fillId="2" borderId="19" xfId="1" applyFont="1" applyFill="1" applyBorder="1" applyAlignment="1" applyProtection="1">
      <alignment horizontal="center" vertical="center" wrapText="1"/>
      <protection locked="0"/>
    </xf>
    <xf numFmtId="0" fontId="1" fillId="2" borderId="20" xfId="1" applyFont="1" applyFill="1" applyBorder="1" applyAlignment="1" applyProtection="1">
      <alignment horizontal="center" vertical="center" wrapText="1"/>
      <protection locked="0"/>
    </xf>
    <xf numFmtId="0" fontId="1" fillId="2" borderId="21" xfId="1" applyFont="1" applyFill="1" applyBorder="1" applyAlignment="1">
      <alignment horizontal="center" vertical="center"/>
    </xf>
    <xf numFmtId="0" fontId="1" fillId="2" borderId="22" xfId="1" applyFont="1" applyFill="1" applyBorder="1" applyAlignment="1">
      <alignment horizontal="center" vertical="center"/>
    </xf>
    <xf numFmtId="0" fontId="1" fillId="2" borderId="23" xfId="1" applyFont="1" applyFill="1" applyBorder="1" applyAlignment="1" applyProtection="1">
      <alignment horizontal="center" vertical="center" wrapText="1"/>
      <protection locked="0"/>
    </xf>
    <xf numFmtId="0" fontId="1" fillId="2" borderId="24" xfId="1" applyFont="1" applyFill="1" applyBorder="1" applyAlignment="1" applyProtection="1">
      <alignment horizontal="center" vertical="center" wrapText="1"/>
      <protection locked="0"/>
    </xf>
    <xf numFmtId="0" fontId="1" fillId="2" borderId="25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60.75" customHeight="1" thickTop="1" x14ac:dyDescent="0.2">
      <c r="A1" s="36" t="s">
        <v>84</v>
      </c>
      <c r="B1" s="35"/>
      <c r="C1" s="35"/>
      <c r="D1" s="35"/>
      <c r="E1" s="35"/>
      <c r="F1" s="35"/>
      <c r="G1" s="35"/>
      <c r="H1" s="34"/>
    </row>
    <row r="2" spans="1:8" x14ac:dyDescent="0.2">
      <c r="A2" s="33" t="s">
        <v>83</v>
      </c>
      <c r="B2" s="32"/>
      <c r="C2" s="31" t="s">
        <v>82</v>
      </c>
      <c r="D2" s="30"/>
      <c r="E2" s="30"/>
      <c r="F2" s="30"/>
      <c r="G2" s="29"/>
      <c r="H2" s="28" t="s">
        <v>81</v>
      </c>
    </row>
    <row r="3" spans="1:8" ht="24.95" customHeight="1" x14ac:dyDescent="0.2">
      <c r="A3" s="27"/>
      <c r="B3" s="26"/>
      <c r="C3" s="25" t="s">
        <v>80</v>
      </c>
      <c r="D3" s="25" t="s">
        <v>79</v>
      </c>
      <c r="E3" s="25" t="s">
        <v>78</v>
      </c>
      <c r="F3" s="25" t="s">
        <v>77</v>
      </c>
      <c r="G3" s="25" t="s">
        <v>76</v>
      </c>
      <c r="H3" s="24"/>
    </row>
    <row r="4" spans="1:8" x14ac:dyDescent="0.2">
      <c r="A4" s="23"/>
      <c r="B4" s="22"/>
      <c r="C4" s="21">
        <v>1</v>
      </c>
      <c r="D4" s="21">
        <v>2</v>
      </c>
      <c r="E4" s="21" t="s">
        <v>75</v>
      </c>
      <c r="F4" s="21">
        <v>4</v>
      </c>
      <c r="G4" s="21">
        <v>5</v>
      </c>
      <c r="H4" s="20" t="s">
        <v>74</v>
      </c>
    </row>
    <row r="5" spans="1:8" x14ac:dyDescent="0.2">
      <c r="A5" s="17" t="s">
        <v>73</v>
      </c>
      <c r="B5" s="16"/>
      <c r="C5" s="19">
        <f>SUM(C6:C12)</f>
        <v>170484619.72</v>
      </c>
      <c r="D5" s="19">
        <f>SUM(D6:D12)</f>
        <v>60001.310000000005</v>
      </c>
      <c r="E5" s="19">
        <f>C5+D5</f>
        <v>170544621.03</v>
      </c>
      <c r="F5" s="19">
        <f>SUM(F6:F12)</f>
        <v>35700584.280000001</v>
      </c>
      <c r="G5" s="19">
        <f>SUM(G6:G12)</f>
        <v>35701483.700000003</v>
      </c>
      <c r="H5" s="18">
        <f>E5-F5</f>
        <v>134844036.75</v>
      </c>
    </row>
    <row r="6" spans="1:8" x14ac:dyDescent="0.2">
      <c r="A6" s="13">
        <v>1100</v>
      </c>
      <c r="B6" s="12" t="s">
        <v>72</v>
      </c>
      <c r="C6" s="11">
        <v>36404730.57</v>
      </c>
      <c r="D6" s="11">
        <v>0</v>
      </c>
      <c r="E6" s="11">
        <f>C6+D6</f>
        <v>36404730.57</v>
      </c>
      <c r="F6" s="11">
        <v>8691644.0099999998</v>
      </c>
      <c r="G6" s="11">
        <v>8691644.0099999998</v>
      </c>
      <c r="H6" s="10">
        <f>E6-F6</f>
        <v>27713086.560000002</v>
      </c>
    </row>
    <row r="7" spans="1:8" x14ac:dyDescent="0.2">
      <c r="A7" s="13">
        <v>1200</v>
      </c>
      <c r="B7" s="12" t="s">
        <v>71</v>
      </c>
      <c r="C7" s="11">
        <v>57123380.600000001</v>
      </c>
      <c r="D7" s="11">
        <v>0</v>
      </c>
      <c r="E7" s="11">
        <f>C7+D7</f>
        <v>57123380.600000001</v>
      </c>
      <c r="F7" s="11">
        <v>14235690.84</v>
      </c>
      <c r="G7" s="11">
        <v>14235690.84</v>
      </c>
      <c r="H7" s="10">
        <f>E7-F7</f>
        <v>42887689.760000005</v>
      </c>
    </row>
    <row r="8" spans="1:8" x14ac:dyDescent="0.2">
      <c r="A8" s="13">
        <v>1300</v>
      </c>
      <c r="B8" s="12" t="s">
        <v>70</v>
      </c>
      <c r="C8" s="11">
        <v>17206658.879999999</v>
      </c>
      <c r="D8" s="11">
        <v>0.76</v>
      </c>
      <c r="E8" s="11">
        <f>C8+D8</f>
        <v>17206659.640000001</v>
      </c>
      <c r="F8" s="11">
        <v>641054.4</v>
      </c>
      <c r="G8" s="11">
        <v>641054.4</v>
      </c>
      <c r="H8" s="10">
        <f>E8-F8</f>
        <v>16565605.24</v>
      </c>
    </row>
    <row r="9" spans="1:8" x14ac:dyDescent="0.2">
      <c r="A9" s="13">
        <v>1400</v>
      </c>
      <c r="B9" s="12" t="s">
        <v>69</v>
      </c>
      <c r="C9" s="11">
        <v>22051897.23</v>
      </c>
      <c r="D9" s="11">
        <v>0</v>
      </c>
      <c r="E9" s="11">
        <f>C9+D9</f>
        <v>22051897.23</v>
      </c>
      <c r="F9" s="11">
        <v>4465207.47</v>
      </c>
      <c r="G9" s="11">
        <v>4465207.47</v>
      </c>
      <c r="H9" s="10">
        <f>E9-F9</f>
        <v>17586689.760000002</v>
      </c>
    </row>
    <row r="10" spans="1:8" x14ac:dyDescent="0.2">
      <c r="A10" s="13">
        <v>1500</v>
      </c>
      <c r="B10" s="12" t="s">
        <v>68</v>
      </c>
      <c r="C10" s="11">
        <v>36729310.159999996</v>
      </c>
      <c r="D10" s="11">
        <v>60000.55</v>
      </c>
      <c r="E10" s="11">
        <f>C10+D10</f>
        <v>36789310.709999993</v>
      </c>
      <c r="F10" s="11">
        <v>7666987.5599999996</v>
      </c>
      <c r="G10" s="11">
        <v>7667886.9800000004</v>
      </c>
      <c r="H10" s="10">
        <f>E10-F10</f>
        <v>29122323.149999995</v>
      </c>
    </row>
    <row r="11" spans="1:8" x14ac:dyDescent="0.2">
      <c r="A11" s="13">
        <v>1600</v>
      </c>
      <c r="B11" s="12" t="s">
        <v>67</v>
      </c>
      <c r="C11" s="11">
        <v>968642.28</v>
      </c>
      <c r="D11" s="11">
        <v>0</v>
      </c>
      <c r="E11" s="11">
        <f>C11+D11</f>
        <v>968642.28</v>
      </c>
      <c r="F11" s="11">
        <v>0</v>
      </c>
      <c r="G11" s="11">
        <v>0</v>
      </c>
      <c r="H11" s="10">
        <f>E11-F11</f>
        <v>968642.28</v>
      </c>
    </row>
    <row r="12" spans="1:8" x14ac:dyDescent="0.2">
      <c r="A12" s="13">
        <v>1700</v>
      </c>
      <c r="B12" s="12" t="s">
        <v>66</v>
      </c>
      <c r="C12" s="11">
        <v>0</v>
      </c>
      <c r="D12" s="11">
        <v>0</v>
      </c>
      <c r="E12" s="11">
        <f>C12+D12</f>
        <v>0</v>
      </c>
      <c r="F12" s="11">
        <v>0</v>
      </c>
      <c r="G12" s="11">
        <v>0</v>
      </c>
      <c r="H12" s="10">
        <f>E12-F12</f>
        <v>0</v>
      </c>
    </row>
    <row r="13" spans="1:8" x14ac:dyDescent="0.2">
      <c r="A13" s="17" t="s">
        <v>65</v>
      </c>
      <c r="B13" s="16"/>
      <c r="C13" s="15">
        <f>SUM(C14:C22)</f>
        <v>5949001</v>
      </c>
      <c r="D13" s="15">
        <f>SUM(D14:D22)</f>
        <v>5439675.8399999999</v>
      </c>
      <c r="E13" s="15">
        <f>C13+D13</f>
        <v>11388676.84</v>
      </c>
      <c r="F13" s="15">
        <f>SUM(F14:F22)</f>
        <v>47735.37</v>
      </c>
      <c r="G13" s="15">
        <f>SUM(G14:G22)</f>
        <v>47735.37</v>
      </c>
      <c r="H13" s="14">
        <f>E13-F13</f>
        <v>11340941.470000001</v>
      </c>
    </row>
    <row r="14" spans="1:8" x14ac:dyDescent="0.2">
      <c r="A14" s="13">
        <v>2100</v>
      </c>
      <c r="B14" s="12" t="s">
        <v>64</v>
      </c>
      <c r="C14" s="11">
        <v>2243702</v>
      </c>
      <c r="D14" s="11">
        <v>3097393.42</v>
      </c>
      <c r="E14" s="11">
        <f>C14+D14</f>
        <v>5341095.42</v>
      </c>
      <c r="F14" s="11">
        <v>1735.59</v>
      </c>
      <c r="G14" s="11">
        <v>1735.59</v>
      </c>
      <c r="H14" s="10">
        <f>E14-F14</f>
        <v>5339359.83</v>
      </c>
    </row>
    <row r="15" spans="1:8" x14ac:dyDescent="0.2">
      <c r="A15" s="13">
        <v>2200</v>
      </c>
      <c r="B15" s="12" t="s">
        <v>63</v>
      </c>
      <c r="C15" s="11">
        <v>174102</v>
      </c>
      <c r="D15" s="11">
        <v>-882.79</v>
      </c>
      <c r="E15" s="11">
        <f>C15+D15</f>
        <v>173219.21</v>
      </c>
      <c r="F15" s="11">
        <v>908.21</v>
      </c>
      <c r="G15" s="11">
        <v>908.21</v>
      </c>
      <c r="H15" s="10">
        <f>E15-F15</f>
        <v>172311</v>
      </c>
    </row>
    <row r="16" spans="1:8" x14ac:dyDescent="0.2">
      <c r="A16" s="13">
        <v>2300</v>
      </c>
      <c r="B16" s="12" t="s">
        <v>62</v>
      </c>
      <c r="C16" s="11">
        <v>294000</v>
      </c>
      <c r="D16" s="11">
        <v>12881.02</v>
      </c>
      <c r="E16" s="11">
        <f>C16+D16</f>
        <v>306881.02</v>
      </c>
      <c r="F16" s="11">
        <v>0</v>
      </c>
      <c r="G16" s="11">
        <v>0</v>
      </c>
      <c r="H16" s="10">
        <f>E16-F16</f>
        <v>306881.02</v>
      </c>
    </row>
    <row r="17" spans="1:8" x14ac:dyDescent="0.2">
      <c r="A17" s="13">
        <v>2400</v>
      </c>
      <c r="B17" s="12" t="s">
        <v>61</v>
      </c>
      <c r="C17" s="11">
        <v>963880</v>
      </c>
      <c r="D17" s="11">
        <v>722343.72</v>
      </c>
      <c r="E17" s="11">
        <f>C17+D17</f>
        <v>1686223.72</v>
      </c>
      <c r="F17" s="11">
        <v>0</v>
      </c>
      <c r="G17" s="11">
        <v>0</v>
      </c>
      <c r="H17" s="10">
        <f>E17-F17</f>
        <v>1686223.72</v>
      </c>
    </row>
    <row r="18" spans="1:8" x14ac:dyDescent="0.2">
      <c r="A18" s="13">
        <v>2500</v>
      </c>
      <c r="B18" s="12" t="s">
        <v>60</v>
      </c>
      <c r="C18" s="11">
        <v>473960</v>
      </c>
      <c r="D18" s="11">
        <v>346992.6</v>
      </c>
      <c r="E18" s="11">
        <f>C18+D18</f>
        <v>820952.6</v>
      </c>
      <c r="F18" s="11">
        <v>0</v>
      </c>
      <c r="G18" s="11">
        <v>0</v>
      </c>
      <c r="H18" s="10">
        <f>E18-F18</f>
        <v>820952.6</v>
      </c>
    </row>
    <row r="19" spans="1:8" x14ac:dyDescent="0.2">
      <c r="A19" s="13">
        <v>2600</v>
      </c>
      <c r="B19" s="12" t="s">
        <v>59</v>
      </c>
      <c r="C19" s="11">
        <v>606410</v>
      </c>
      <c r="D19" s="11">
        <v>33531.4</v>
      </c>
      <c r="E19" s="11">
        <f>C19+D19</f>
        <v>639941.4</v>
      </c>
      <c r="F19" s="11">
        <v>44093.57</v>
      </c>
      <c r="G19" s="11">
        <v>44093.57</v>
      </c>
      <c r="H19" s="10">
        <f>E19-F19</f>
        <v>595847.83000000007</v>
      </c>
    </row>
    <row r="20" spans="1:8" x14ac:dyDescent="0.2">
      <c r="A20" s="13">
        <v>2700</v>
      </c>
      <c r="B20" s="12" t="s">
        <v>58</v>
      </c>
      <c r="C20" s="11">
        <v>430950</v>
      </c>
      <c r="D20" s="11">
        <v>244846.47</v>
      </c>
      <c r="E20" s="11">
        <f>C20+D20</f>
        <v>675796.47</v>
      </c>
      <c r="F20" s="11">
        <v>0</v>
      </c>
      <c r="G20" s="11">
        <v>0</v>
      </c>
      <c r="H20" s="10">
        <f>E20-F20</f>
        <v>675796.47</v>
      </c>
    </row>
    <row r="21" spans="1:8" x14ac:dyDescent="0.2">
      <c r="A21" s="13">
        <v>2800</v>
      </c>
      <c r="B21" s="12" t="s">
        <v>57</v>
      </c>
      <c r="C21" s="11">
        <v>0</v>
      </c>
      <c r="D21" s="11">
        <v>0</v>
      </c>
      <c r="E21" s="11">
        <f>C21+D21</f>
        <v>0</v>
      </c>
      <c r="F21" s="11">
        <v>0</v>
      </c>
      <c r="G21" s="11">
        <v>0</v>
      </c>
      <c r="H21" s="10">
        <f>E21-F21</f>
        <v>0</v>
      </c>
    </row>
    <row r="22" spans="1:8" x14ac:dyDescent="0.2">
      <c r="A22" s="13">
        <v>2900</v>
      </c>
      <c r="B22" s="12" t="s">
        <v>56</v>
      </c>
      <c r="C22" s="11">
        <v>761997</v>
      </c>
      <c r="D22" s="11">
        <v>982570</v>
      </c>
      <c r="E22" s="11">
        <f>C22+D22</f>
        <v>1744567</v>
      </c>
      <c r="F22" s="11">
        <v>998</v>
      </c>
      <c r="G22" s="11">
        <v>998</v>
      </c>
      <c r="H22" s="10">
        <f>E22-F22</f>
        <v>1743569</v>
      </c>
    </row>
    <row r="23" spans="1:8" x14ac:dyDescent="0.2">
      <c r="A23" s="17" t="s">
        <v>55</v>
      </c>
      <c r="B23" s="16"/>
      <c r="C23" s="15">
        <f>SUM(C24:C32)</f>
        <v>48366619.550000004</v>
      </c>
      <c r="D23" s="15">
        <f>SUM(D24:D32)</f>
        <v>13560985</v>
      </c>
      <c r="E23" s="15">
        <f>C23+D23</f>
        <v>61927604.550000004</v>
      </c>
      <c r="F23" s="15">
        <f>SUM(F24:F32)</f>
        <v>4934554.6500000004</v>
      </c>
      <c r="G23" s="15">
        <f>SUM(G24:G32)</f>
        <v>4934117.5</v>
      </c>
      <c r="H23" s="14">
        <f>E23-F23</f>
        <v>56993049.900000006</v>
      </c>
    </row>
    <row r="24" spans="1:8" x14ac:dyDescent="0.2">
      <c r="A24" s="13">
        <v>3100</v>
      </c>
      <c r="B24" s="12" t="s">
        <v>54</v>
      </c>
      <c r="C24" s="11">
        <v>6930366.2800000003</v>
      </c>
      <c r="D24" s="11">
        <v>1902806.44</v>
      </c>
      <c r="E24" s="11">
        <f>C24+D24</f>
        <v>8833172.7200000007</v>
      </c>
      <c r="F24" s="11">
        <v>1010450.4</v>
      </c>
      <c r="G24" s="11">
        <v>1010450.4</v>
      </c>
      <c r="H24" s="10">
        <f>E24-F24</f>
        <v>7822722.3200000003</v>
      </c>
    </row>
    <row r="25" spans="1:8" x14ac:dyDescent="0.2">
      <c r="A25" s="13">
        <v>3200</v>
      </c>
      <c r="B25" s="12" t="s">
        <v>53</v>
      </c>
      <c r="C25" s="11">
        <v>5634385.96</v>
      </c>
      <c r="D25" s="11">
        <v>1296501.6599999999</v>
      </c>
      <c r="E25" s="11">
        <f>C25+D25</f>
        <v>6930887.6200000001</v>
      </c>
      <c r="F25" s="11">
        <v>0</v>
      </c>
      <c r="G25" s="11">
        <v>0</v>
      </c>
      <c r="H25" s="10">
        <f>E25-F25</f>
        <v>6930887.6200000001</v>
      </c>
    </row>
    <row r="26" spans="1:8" x14ac:dyDescent="0.2">
      <c r="A26" s="13">
        <v>3300</v>
      </c>
      <c r="B26" s="12" t="s">
        <v>52</v>
      </c>
      <c r="C26" s="11">
        <v>9099706.5999999996</v>
      </c>
      <c r="D26" s="11">
        <v>2973459.86</v>
      </c>
      <c r="E26" s="11">
        <f>C26+D26</f>
        <v>12073166.459999999</v>
      </c>
      <c r="F26" s="11">
        <v>972084.87</v>
      </c>
      <c r="G26" s="11">
        <v>971646.12</v>
      </c>
      <c r="H26" s="10">
        <f>E26-F26</f>
        <v>11101081.59</v>
      </c>
    </row>
    <row r="27" spans="1:8" x14ac:dyDescent="0.2">
      <c r="A27" s="13">
        <v>3400</v>
      </c>
      <c r="B27" s="12" t="s">
        <v>51</v>
      </c>
      <c r="C27" s="11">
        <v>1999163.32</v>
      </c>
      <c r="D27" s="11">
        <v>1446210.86</v>
      </c>
      <c r="E27" s="11">
        <f>C27+D27</f>
        <v>3445374.18</v>
      </c>
      <c r="F27" s="11">
        <v>57692.160000000003</v>
      </c>
      <c r="G27" s="11">
        <v>57692.160000000003</v>
      </c>
      <c r="H27" s="10">
        <f>E27-F27</f>
        <v>3387682.02</v>
      </c>
    </row>
    <row r="28" spans="1:8" x14ac:dyDescent="0.2">
      <c r="A28" s="13">
        <v>3500</v>
      </c>
      <c r="B28" s="12" t="s">
        <v>50</v>
      </c>
      <c r="C28" s="11">
        <v>15923581.539999999</v>
      </c>
      <c r="D28" s="11">
        <v>2638998.1800000002</v>
      </c>
      <c r="E28" s="11">
        <f>C28+D28</f>
        <v>18562579.719999999</v>
      </c>
      <c r="F28" s="11">
        <v>2067561.35</v>
      </c>
      <c r="G28" s="11">
        <v>2067561.35</v>
      </c>
      <c r="H28" s="10">
        <f>E28-F28</f>
        <v>16495018.369999999</v>
      </c>
    </row>
    <row r="29" spans="1:8" x14ac:dyDescent="0.2">
      <c r="A29" s="13">
        <v>3600</v>
      </c>
      <c r="B29" s="12" t="s">
        <v>49</v>
      </c>
      <c r="C29" s="11">
        <v>277669.21999999997</v>
      </c>
      <c r="D29" s="11">
        <v>65410.27</v>
      </c>
      <c r="E29" s="11">
        <f>C29+D29</f>
        <v>343079.49</v>
      </c>
      <c r="F29" s="11">
        <v>0</v>
      </c>
      <c r="G29" s="11">
        <v>0</v>
      </c>
      <c r="H29" s="10">
        <f>E29-F29</f>
        <v>343079.49</v>
      </c>
    </row>
    <row r="30" spans="1:8" x14ac:dyDescent="0.2">
      <c r="A30" s="13">
        <v>3700</v>
      </c>
      <c r="B30" s="12" t="s">
        <v>48</v>
      </c>
      <c r="C30" s="11">
        <v>773484</v>
      </c>
      <c r="D30" s="11">
        <v>263513.89</v>
      </c>
      <c r="E30" s="11">
        <f>C30+D30</f>
        <v>1036997.89</v>
      </c>
      <c r="F30" s="11">
        <v>40759.24</v>
      </c>
      <c r="G30" s="11">
        <v>40760.839999999997</v>
      </c>
      <c r="H30" s="10">
        <f>E30-F30</f>
        <v>996238.65</v>
      </c>
    </row>
    <row r="31" spans="1:8" x14ac:dyDescent="0.2">
      <c r="A31" s="13">
        <v>3800</v>
      </c>
      <c r="B31" s="12" t="s">
        <v>47</v>
      </c>
      <c r="C31" s="11">
        <v>3530650</v>
      </c>
      <c r="D31" s="11">
        <v>533446.26</v>
      </c>
      <c r="E31" s="11">
        <f>C31+D31</f>
        <v>4064096.26</v>
      </c>
      <c r="F31" s="11">
        <v>25183.74</v>
      </c>
      <c r="G31" s="11">
        <v>25183.74</v>
      </c>
      <c r="H31" s="10">
        <f>E31-F31</f>
        <v>4038912.5199999996</v>
      </c>
    </row>
    <row r="32" spans="1:8" x14ac:dyDescent="0.2">
      <c r="A32" s="13">
        <v>3900</v>
      </c>
      <c r="B32" s="12" t="s">
        <v>46</v>
      </c>
      <c r="C32" s="11">
        <v>4197612.63</v>
      </c>
      <c r="D32" s="11">
        <v>2440637.58</v>
      </c>
      <c r="E32" s="11">
        <f>C32+D32</f>
        <v>6638250.21</v>
      </c>
      <c r="F32" s="11">
        <v>760822.89</v>
      </c>
      <c r="G32" s="11">
        <v>760822.89</v>
      </c>
      <c r="H32" s="10">
        <f>E32-F32</f>
        <v>5877427.3200000003</v>
      </c>
    </row>
    <row r="33" spans="1:8" x14ac:dyDescent="0.2">
      <c r="A33" s="17" t="s">
        <v>45</v>
      </c>
      <c r="B33" s="16"/>
      <c r="C33" s="15">
        <f>SUM(C34:C42)</f>
        <v>1603000</v>
      </c>
      <c r="D33" s="15">
        <f>SUM(D34:D42)</f>
        <v>1722465.77</v>
      </c>
      <c r="E33" s="15">
        <f>C33+D33</f>
        <v>3325465.77</v>
      </c>
      <c r="F33" s="15">
        <f>SUM(F34:F42)</f>
        <v>6000</v>
      </c>
      <c r="G33" s="15">
        <f>SUM(G34:G42)</f>
        <v>6000</v>
      </c>
      <c r="H33" s="14">
        <f>E33-F33</f>
        <v>3319465.77</v>
      </c>
    </row>
    <row r="34" spans="1:8" x14ac:dyDescent="0.2">
      <c r="A34" s="13">
        <v>4100</v>
      </c>
      <c r="B34" s="12" t="s">
        <v>44</v>
      </c>
      <c r="C34" s="11">
        <v>0</v>
      </c>
      <c r="D34" s="11">
        <v>0</v>
      </c>
      <c r="E34" s="11">
        <f>C34+D34</f>
        <v>0</v>
      </c>
      <c r="F34" s="11">
        <v>0</v>
      </c>
      <c r="G34" s="11">
        <v>0</v>
      </c>
      <c r="H34" s="10">
        <f>E34-F34</f>
        <v>0</v>
      </c>
    </row>
    <row r="35" spans="1:8" x14ac:dyDescent="0.2">
      <c r="A35" s="13">
        <v>4200</v>
      </c>
      <c r="B35" s="12" t="s">
        <v>43</v>
      </c>
      <c r="C35" s="11">
        <v>0</v>
      </c>
      <c r="D35" s="11">
        <v>0</v>
      </c>
      <c r="E35" s="11">
        <f>C35+D35</f>
        <v>0</v>
      </c>
      <c r="F35" s="11">
        <v>0</v>
      </c>
      <c r="G35" s="11">
        <v>0</v>
      </c>
      <c r="H35" s="10">
        <f>E35-F35</f>
        <v>0</v>
      </c>
    </row>
    <row r="36" spans="1:8" x14ac:dyDescent="0.2">
      <c r="A36" s="13">
        <v>4300</v>
      </c>
      <c r="B36" s="12" t="s">
        <v>42</v>
      </c>
      <c r="C36" s="11">
        <v>0</v>
      </c>
      <c r="D36" s="11">
        <v>0</v>
      </c>
      <c r="E36" s="11">
        <f>C36+D36</f>
        <v>0</v>
      </c>
      <c r="F36" s="11">
        <v>0</v>
      </c>
      <c r="G36" s="11">
        <v>0</v>
      </c>
      <c r="H36" s="10">
        <f>E36-F36</f>
        <v>0</v>
      </c>
    </row>
    <row r="37" spans="1:8" x14ac:dyDescent="0.2">
      <c r="A37" s="13">
        <v>4400</v>
      </c>
      <c r="B37" s="12" t="s">
        <v>41</v>
      </c>
      <c r="C37" s="11">
        <v>1603000</v>
      </c>
      <c r="D37" s="11">
        <v>1722465.77</v>
      </c>
      <c r="E37" s="11">
        <f>C37+D37</f>
        <v>3325465.77</v>
      </c>
      <c r="F37" s="11">
        <v>6000</v>
      </c>
      <c r="G37" s="11">
        <v>6000</v>
      </c>
      <c r="H37" s="10">
        <f>E37-F37</f>
        <v>3319465.77</v>
      </c>
    </row>
    <row r="38" spans="1:8" x14ac:dyDescent="0.2">
      <c r="A38" s="13">
        <v>4500</v>
      </c>
      <c r="B38" s="12" t="s">
        <v>40</v>
      </c>
      <c r="C38" s="11">
        <v>0</v>
      </c>
      <c r="D38" s="11">
        <v>0</v>
      </c>
      <c r="E38" s="11">
        <f>C38+D38</f>
        <v>0</v>
      </c>
      <c r="F38" s="11">
        <v>0</v>
      </c>
      <c r="G38" s="11">
        <v>0</v>
      </c>
      <c r="H38" s="10">
        <f>E38-F38</f>
        <v>0</v>
      </c>
    </row>
    <row r="39" spans="1:8" x14ac:dyDescent="0.2">
      <c r="A39" s="13">
        <v>4600</v>
      </c>
      <c r="B39" s="12" t="s">
        <v>39</v>
      </c>
      <c r="C39" s="11">
        <v>0</v>
      </c>
      <c r="D39" s="11">
        <v>0</v>
      </c>
      <c r="E39" s="11">
        <f>C39+D39</f>
        <v>0</v>
      </c>
      <c r="F39" s="11">
        <v>0</v>
      </c>
      <c r="G39" s="11">
        <v>0</v>
      </c>
      <c r="H39" s="10">
        <f>E39-F39</f>
        <v>0</v>
      </c>
    </row>
    <row r="40" spans="1:8" x14ac:dyDescent="0.2">
      <c r="A40" s="13">
        <v>4700</v>
      </c>
      <c r="B40" s="12" t="s">
        <v>38</v>
      </c>
      <c r="C40" s="11">
        <v>0</v>
      </c>
      <c r="D40" s="11">
        <v>0</v>
      </c>
      <c r="E40" s="11">
        <f>C40+D40</f>
        <v>0</v>
      </c>
      <c r="F40" s="11">
        <v>0</v>
      </c>
      <c r="G40" s="11">
        <v>0</v>
      </c>
      <c r="H40" s="10">
        <f>E40-F40</f>
        <v>0</v>
      </c>
    </row>
    <row r="41" spans="1:8" x14ac:dyDescent="0.2">
      <c r="A41" s="13">
        <v>4800</v>
      </c>
      <c r="B41" s="12" t="s">
        <v>37</v>
      </c>
      <c r="C41" s="11">
        <v>0</v>
      </c>
      <c r="D41" s="11">
        <v>0</v>
      </c>
      <c r="E41" s="11">
        <f>C41+D41</f>
        <v>0</v>
      </c>
      <c r="F41" s="11">
        <v>0</v>
      </c>
      <c r="G41" s="11">
        <v>0</v>
      </c>
      <c r="H41" s="10">
        <f>E41-F41</f>
        <v>0</v>
      </c>
    </row>
    <row r="42" spans="1:8" x14ac:dyDescent="0.2">
      <c r="A42" s="13">
        <v>4900</v>
      </c>
      <c r="B42" s="12" t="s">
        <v>36</v>
      </c>
      <c r="C42" s="11">
        <v>0</v>
      </c>
      <c r="D42" s="11">
        <v>0</v>
      </c>
      <c r="E42" s="11">
        <f>C42+D42</f>
        <v>0</v>
      </c>
      <c r="F42" s="11">
        <v>0</v>
      </c>
      <c r="G42" s="11">
        <v>0</v>
      </c>
      <c r="H42" s="10">
        <f>E42-F42</f>
        <v>0</v>
      </c>
    </row>
    <row r="43" spans="1:8" x14ac:dyDescent="0.2">
      <c r="A43" s="17" t="s">
        <v>35</v>
      </c>
      <c r="B43" s="16"/>
      <c r="C43" s="15">
        <f>SUM(C44:C52)</f>
        <v>2609308</v>
      </c>
      <c r="D43" s="15">
        <f>SUM(D44:D52)</f>
        <v>7425220.3899999997</v>
      </c>
      <c r="E43" s="15">
        <f>C43+D43</f>
        <v>10034528.390000001</v>
      </c>
      <c r="F43" s="15">
        <f>SUM(F44:F52)</f>
        <v>0</v>
      </c>
      <c r="G43" s="15">
        <f>SUM(G44:G52)</f>
        <v>0</v>
      </c>
      <c r="H43" s="14">
        <f>E43-F43</f>
        <v>10034528.390000001</v>
      </c>
    </row>
    <row r="44" spans="1:8" x14ac:dyDescent="0.2">
      <c r="A44" s="13">
        <v>5100</v>
      </c>
      <c r="B44" s="12" t="s">
        <v>34</v>
      </c>
      <c r="C44" s="11">
        <v>898138</v>
      </c>
      <c r="D44" s="11">
        <v>3987352.08</v>
      </c>
      <c r="E44" s="11">
        <f>C44+D44</f>
        <v>4885490.08</v>
      </c>
      <c r="F44" s="11">
        <v>0</v>
      </c>
      <c r="G44" s="11">
        <v>0</v>
      </c>
      <c r="H44" s="10">
        <f>E44-F44</f>
        <v>4885490.08</v>
      </c>
    </row>
    <row r="45" spans="1:8" x14ac:dyDescent="0.2">
      <c r="A45" s="13">
        <v>5200</v>
      </c>
      <c r="B45" s="12" t="s">
        <v>33</v>
      </c>
      <c r="C45" s="11">
        <v>694670</v>
      </c>
      <c r="D45" s="11">
        <v>100822.74</v>
      </c>
      <c r="E45" s="11">
        <f>C45+D45</f>
        <v>795492.74</v>
      </c>
      <c r="F45" s="11">
        <v>0</v>
      </c>
      <c r="G45" s="11">
        <v>0</v>
      </c>
      <c r="H45" s="10">
        <f>E45-F45</f>
        <v>795492.74</v>
      </c>
    </row>
    <row r="46" spans="1:8" x14ac:dyDescent="0.2">
      <c r="A46" s="13">
        <v>5300</v>
      </c>
      <c r="B46" s="12" t="s">
        <v>32</v>
      </c>
      <c r="C46" s="11">
        <v>181000</v>
      </c>
      <c r="D46" s="11">
        <v>204563.77</v>
      </c>
      <c r="E46" s="11">
        <f>C46+D46</f>
        <v>385563.77</v>
      </c>
      <c r="F46" s="11">
        <v>0</v>
      </c>
      <c r="G46" s="11">
        <v>0</v>
      </c>
      <c r="H46" s="10">
        <f>E46-F46</f>
        <v>385563.77</v>
      </c>
    </row>
    <row r="47" spans="1:8" x14ac:dyDescent="0.2">
      <c r="A47" s="13">
        <v>5400</v>
      </c>
      <c r="B47" s="12" t="s">
        <v>31</v>
      </c>
      <c r="C47" s="11">
        <v>0</v>
      </c>
      <c r="D47" s="11">
        <v>0</v>
      </c>
      <c r="E47" s="11">
        <f>C47+D47</f>
        <v>0</v>
      </c>
      <c r="F47" s="11">
        <v>0</v>
      </c>
      <c r="G47" s="11">
        <v>0</v>
      </c>
      <c r="H47" s="10">
        <f>E47-F47</f>
        <v>0</v>
      </c>
    </row>
    <row r="48" spans="1:8" x14ac:dyDescent="0.2">
      <c r="A48" s="13">
        <v>5500</v>
      </c>
      <c r="B48" s="12" t="s">
        <v>30</v>
      </c>
      <c r="C48" s="11">
        <v>0</v>
      </c>
      <c r="D48" s="11">
        <v>0</v>
      </c>
      <c r="E48" s="11">
        <f>C48+D48</f>
        <v>0</v>
      </c>
      <c r="F48" s="11">
        <v>0</v>
      </c>
      <c r="G48" s="11">
        <v>0</v>
      </c>
      <c r="H48" s="10">
        <f>E48-F48</f>
        <v>0</v>
      </c>
    </row>
    <row r="49" spans="1:8" x14ac:dyDescent="0.2">
      <c r="A49" s="13">
        <v>5600</v>
      </c>
      <c r="B49" s="12" t="s">
        <v>29</v>
      </c>
      <c r="C49" s="11">
        <v>835500</v>
      </c>
      <c r="D49" s="11">
        <v>3132481.8</v>
      </c>
      <c r="E49" s="11">
        <f>C49+D49</f>
        <v>3967981.8</v>
      </c>
      <c r="F49" s="11">
        <v>0</v>
      </c>
      <c r="G49" s="11">
        <v>0</v>
      </c>
      <c r="H49" s="10">
        <f>E49-F49</f>
        <v>3967981.8</v>
      </c>
    </row>
    <row r="50" spans="1:8" x14ac:dyDescent="0.2">
      <c r="A50" s="13">
        <v>5700</v>
      </c>
      <c r="B50" s="12" t="s">
        <v>28</v>
      </c>
      <c r="C50" s="11">
        <v>0</v>
      </c>
      <c r="D50" s="11">
        <v>0</v>
      </c>
      <c r="E50" s="11">
        <f>C50+D50</f>
        <v>0</v>
      </c>
      <c r="F50" s="11">
        <v>0</v>
      </c>
      <c r="G50" s="11">
        <v>0</v>
      </c>
      <c r="H50" s="10">
        <f>E50-F50</f>
        <v>0</v>
      </c>
    </row>
    <row r="51" spans="1:8" x14ac:dyDescent="0.2">
      <c r="A51" s="13">
        <v>5800</v>
      </c>
      <c r="B51" s="12" t="s">
        <v>27</v>
      </c>
      <c r="C51" s="11">
        <v>0</v>
      </c>
      <c r="D51" s="11">
        <v>0</v>
      </c>
      <c r="E51" s="11">
        <f>C51+D51</f>
        <v>0</v>
      </c>
      <c r="F51" s="11">
        <v>0</v>
      </c>
      <c r="G51" s="11">
        <v>0</v>
      </c>
      <c r="H51" s="10">
        <f>E51-F51</f>
        <v>0</v>
      </c>
    </row>
    <row r="52" spans="1:8" x14ac:dyDescent="0.2">
      <c r="A52" s="13">
        <v>5900</v>
      </c>
      <c r="B52" s="12" t="s">
        <v>26</v>
      </c>
      <c r="C52" s="11">
        <v>0</v>
      </c>
      <c r="D52" s="11">
        <v>0</v>
      </c>
      <c r="E52" s="11">
        <f>C52+D52</f>
        <v>0</v>
      </c>
      <c r="F52" s="11">
        <v>0</v>
      </c>
      <c r="G52" s="11">
        <v>0</v>
      </c>
      <c r="H52" s="10">
        <f>E52-F52</f>
        <v>0</v>
      </c>
    </row>
    <row r="53" spans="1:8" x14ac:dyDescent="0.2">
      <c r="A53" s="17" t="s">
        <v>25</v>
      </c>
      <c r="B53" s="16"/>
      <c r="C53" s="15">
        <f>SUM(C54:C56)</f>
        <v>0</v>
      </c>
      <c r="D53" s="15">
        <f>SUM(D54:D56)</f>
        <v>50000.61</v>
      </c>
      <c r="E53" s="15">
        <f>C53+D53</f>
        <v>50000.61</v>
      </c>
      <c r="F53" s="15">
        <f>SUM(F54:F56)</f>
        <v>0</v>
      </c>
      <c r="G53" s="15">
        <f>SUM(G54:G56)</f>
        <v>0</v>
      </c>
      <c r="H53" s="14">
        <f>E53-F53</f>
        <v>50000.61</v>
      </c>
    </row>
    <row r="54" spans="1:8" x14ac:dyDescent="0.2">
      <c r="A54" s="13">
        <v>6100</v>
      </c>
      <c r="B54" s="12" t="s">
        <v>24</v>
      </c>
      <c r="C54" s="11">
        <v>0</v>
      </c>
      <c r="D54" s="11">
        <v>50000.61</v>
      </c>
      <c r="E54" s="11">
        <f>C54+D54</f>
        <v>50000.61</v>
      </c>
      <c r="F54" s="11">
        <v>0</v>
      </c>
      <c r="G54" s="11">
        <v>0</v>
      </c>
      <c r="H54" s="10">
        <f>E54-F54</f>
        <v>50000.61</v>
      </c>
    </row>
    <row r="55" spans="1:8" x14ac:dyDescent="0.2">
      <c r="A55" s="13">
        <v>6200</v>
      </c>
      <c r="B55" s="12" t="s">
        <v>23</v>
      </c>
      <c r="C55" s="11">
        <v>0</v>
      </c>
      <c r="D55" s="11">
        <v>0</v>
      </c>
      <c r="E55" s="11">
        <f>C55+D55</f>
        <v>0</v>
      </c>
      <c r="F55" s="11">
        <v>0</v>
      </c>
      <c r="G55" s="11">
        <v>0</v>
      </c>
      <c r="H55" s="10">
        <f>E55-F55</f>
        <v>0</v>
      </c>
    </row>
    <row r="56" spans="1:8" x14ac:dyDescent="0.2">
      <c r="A56" s="13">
        <v>6300</v>
      </c>
      <c r="B56" s="12" t="s">
        <v>22</v>
      </c>
      <c r="C56" s="11">
        <v>0</v>
      </c>
      <c r="D56" s="11">
        <v>0</v>
      </c>
      <c r="E56" s="11">
        <f>C56+D56</f>
        <v>0</v>
      </c>
      <c r="F56" s="11">
        <v>0</v>
      </c>
      <c r="G56" s="11">
        <v>0</v>
      </c>
      <c r="H56" s="10">
        <f>E56-F56</f>
        <v>0</v>
      </c>
    </row>
    <row r="57" spans="1:8" x14ac:dyDescent="0.2">
      <c r="A57" s="17" t="s">
        <v>21</v>
      </c>
      <c r="B57" s="16"/>
      <c r="C57" s="15">
        <f>SUM(C58:C64)</f>
        <v>0</v>
      </c>
      <c r="D57" s="15">
        <f>SUM(D58:D64)</f>
        <v>0</v>
      </c>
      <c r="E57" s="15">
        <f>C57+D57</f>
        <v>0</v>
      </c>
      <c r="F57" s="15">
        <f>SUM(F58:F64)</f>
        <v>0</v>
      </c>
      <c r="G57" s="15">
        <f>SUM(G58:G64)</f>
        <v>0</v>
      </c>
      <c r="H57" s="14">
        <f>E57-F57</f>
        <v>0</v>
      </c>
    </row>
    <row r="58" spans="1:8" x14ac:dyDescent="0.2">
      <c r="A58" s="13">
        <v>7100</v>
      </c>
      <c r="B58" s="12" t="s">
        <v>20</v>
      </c>
      <c r="C58" s="11">
        <v>0</v>
      </c>
      <c r="D58" s="11">
        <v>0</v>
      </c>
      <c r="E58" s="11">
        <f>C58+D58</f>
        <v>0</v>
      </c>
      <c r="F58" s="11">
        <v>0</v>
      </c>
      <c r="G58" s="11">
        <v>0</v>
      </c>
      <c r="H58" s="10">
        <f>E58-F58</f>
        <v>0</v>
      </c>
    </row>
    <row r="59" spans="1:8" x14ac:dyDescent="0.2">
      <c r="A59" s="13">
        <v>7200</v>
      </c>
      <c r="B59" s="12" t="s">
        <v>19</v>
      </c>
      <c r="C59" s="11">
        <v>0</v>
      </c>
      <c r="D59" s="11">
        <v>0</v>
      </c>
      <c r="E59" s="11">
        <f>C59+D59</f>
        <v>0</v>
      </c>
      <c r="F59" s="11">
        <v>0</v>
      </c>
      <c r="G59" s="11">
        <v>0</v>
      </c>
      <c r="H59" s="10">
        <f>E59-F59</f>
        <v>0</v>
      </c>
    </row>
    <row r="60" spans="1:8" x14ac:dyDescent="0.2">
      <c r="A60" s="13">
        <v>7300</v>
      </c>
      <c r="B60" s="12" t="s">
        <v>18</v>
      </c>
      <c r="C60" s="11">
        <v>0</v>
      </c>
      <c r="D60" s="11">
        <v>0</v>
      </c>
      <c r="E60" s="11">
        <f>C60+D60</f>
        <v>0</v>
      </c>
      <c r="F60" s="11">
        <v>0</v>
      </c>
      <c r="G60" s="11">
        <v>0</v>
      </c>
      <c r="H60" s="10">
        <f>E60-F60</f>
        <v>0</v>
      </c>
    </row>
    <row r="61" spans="1:8" x14ac:dyDescent="0.2">
      <c r="A61" s="13">
        <v>7400</v>
      </c>
      <c r="B61" s="12" t="s">
        <v>17</v>
      </c>
      <c r="C61" s="11">
        <v>0</v>
      </c>
      <c r="D61" s="11">
        <v>0</v>
      </c>
      <c r="E61" s="11">
        <f>C61+D61</f>
        <v>0</v>
      </c>
      <c r="F61" s="11">
        <v>0</v>
      </c>
      <c r="G61" s="11">
        <v>0</v>
      </c>
      <c r="H61" s="10">
        <f>E61-F61</f>
        <v>0</v>
      </c>
    </row>
    <row r="62" spans="1:8" x14ac:dyDescent="0.2">
      <c r="A62" s="13">
        <v>7500</v>
      </c>
      <c r="B62" s="12" t="s">
        <v>16</v>
      </c>
      <c r="C62" s="11">
        <v>0</v>
      </c>
      <c r="D62" s="11">
        <v>0</v>
      </c>
      <c r="E62" s="11">
        <f>C62+D62</f>
        <v>0</v>
      </c>
      <c r="F62" s="11">
        <v>0</v>
      </c>
      <c r="G62" s="11">
        <v>0</v>
      </c>
      <c r="H62" s="10">
        <f>E62-F62</f>
        <v>0</v>
      </c>
    </row>
    <row r="63" spans="1:8" x14ac:dyDescent="0.2">
      <c r="A63" s="13">
        <v>7600</v>
      </c>
      <c r="B63" s="12" t="s">
        <v>15</v>
      </c>
      <c r="C63" s="11">
        <v>0</v>
      </c>
      <c r="D63" s="11">
        <v>0</v>
      </c>
      <c r="E63" s="11">
        <f>C63+D63</f>
        <v>0</v>
      </c>
      <c r="F63" s="11">
        <v>0</v>
      </c>
      <c r="G63" s="11">
        <v>0</v>
      </c>
      <c r="H63" s="10">
        <f>E63-F63</f>
        <v>0</v>
      </c>
    </row>
    <row r="64" spans="1:8" x14ac:dyDescent="0.2">
      <c r="A64" s="13">
        <v>7900</v>
      </c>
      <c r="B64" s="12" t="s">
        <v>14</v>
      </c>
      <c r="C64" s="11">
        <v>0</v>
      </c>
      <c r="D64" s="11">
        <v>0</v>
      </c>
      <c r="E64" s="11">
        <f>C64+D64</f>
        <v>0</v>
      </c>
      <c r="F64" s="11">
        <v>0</v>
      </c>
      <c r="G64" s="11">
        <v>0</v>
      </c>
      <c r="H64" s="10">
        <f>E64-F64</f>
        <v>0</v>
      </c>
    </row>
    <row r="65" spans="1:8" x14ac:dyDescent="0.2">
      <c r="A65" s="17" t="s">
        <v>13</v>
      </c>
      <c r="B65" s="16"/>
      <c r="C65" s="15">
        <f>SUM(C66:C68)</f>
        <v>0</v>
      </c>
      <c r="D65" s="15">
        <f>SUM(D66:D68)</f>
        <v>0</v>
      </c>
      <c r="E65" s="15">
        <f>C65+D65</f>
        <v>0</v>
      </c>
      <c r="F65" s="15">
        <f>SUM(F66:F68)</f>
        <v>0</v>
      </c>
      <c r="G65" s="15">
        <f>SUM(G66:G68)</f>
        <v>0</v>
      </c>
      <c r="H65" s="14">
        <f>E65-F65</f>
        <v>0</v>
      </c>
    </row>
    <row r="66" spans="1:8" x14ac:dyDescent="0.2">
      <c r="A66" s="13">
        <v>8100</v>
      </c>
      <c r="B66" s="12" t="s">
        <v>12</v>
      </c>
      <c r="C66" s="11">
        <v>0</v>
      </c>
      <c r="D66" s="11">
        <v>0</v>
      </c>
      <c r="E66" s="11">
        <f>C66+D66</f>
        <v>0</v>
      </c>
      <c r="F66" s="11">
        <v>0</v>
      </c>
      <c r="G66" s="11">
        <v>0</v>
      </c>
      <c r="H66" s="10">
        <f>E66-F66</f>
        <v>0</v>
      </c>
    </row>
    <row r="67" spans="1:8" x14ac:dyDescent="0.2">
      <c r="A67" s="13">
        <v>8300</v>
      </c>
      <c r="B67" s="12" t="s">
        <v>11</v>
      </c>
      <c r="C67" s="11">
        <v>0</v>
      </c>
      <c r="D67" s="11">
        <v>0</v>
      </c>
      <c r="E67" s="11">
        <f>C67+D67</f>
        <v>0</v>
      </c>
      <c r="F67" s="11">
        <v>0</v>
      </c>
      <c r="G67" s="11">
        <v>0</v>
      </c>
      <c r="H67" s="10">
        <f>E67-F67</f>
        <v>0</v>
      </c>
    </row>
    <row r="68" spans="1:8" x14ac:dyDescent="0.2">
      <c r="A68" s="13">
        <v>8500</v>
      </c>
      <c r="B68" s="12" t="s">
        <v>10</v>
      </c>
      <c r="C68" s="11">
        <v>0</v>
      </c>
      <c r="D68" s="11">
        <v>0</v>
      </c>
      <c r="E68" s="11">
        <f>C68+D68</f>
        <v>0</v>
      </c>
      <c r="F68" s="11">
        <v>0</v>
      </c>
      <c r="G68" s="11">
        <v>0</v>
      </c>
      <c r="H68" s="10">
        <f>E68-F68</f>
        <v>0</v>
      </c>
    </row>
    <row r="69" spans="1:8" x14ac:dyDescent="0.2">
      <c r="A69" s="17" t="s">
        <v>9</v>
      </c>
      <c r="B69" s="16"/>
      <c r="C69" s="15">
        <f>SUM(C70:C76)</f>
        <v>0</v>
      </c>
      <c r="D69" s="15">
        <f>SUM(D70:D76)</f>
        <v>0</v>
      </c>
      <c r="E69" s="15">
        <f>C69+D69</f>
        <v>0</v>
      </c>
      <c r="F69" s="15">
        <f>SUM(F70:F76)</f>
        <v>0</v>
      </c>
      <c r="G69" s="15">
        <f>SUM(G70:G76)</f>
        <v>0</v>
      </c>
      <c r="H69" s="14">
        <f>E69-F69</f>
        <v>0</v>
      </c>
    </row>
    <row r="70" spans="1:8" x14ac:dyDescent="0.2">
      <c r="A70" s="13">
        <v>9100</v>
      </c>
      <c r="B70" s="12" t="s">
        <v>8</v>
      </c>
      <c r="C70" s="11">
        <v>0</v>
      </c>
      <c r="D70" s="11">
        <v>0</v>
      </c>
      <c r="E70" s="11">
        <f>C70+D70</f>
        <v>0</v>
      </c>
      <c r="F70" s="11">
        <v>0</v>
      </c>
      <c r="G70" s="11">
        <v>0</v>
      </c>
      <c r="H70" s="10">
        <f>E70-F70</f>
        <v>0</v>
      </c>
    </row>
    <row r="71" spans="1:8" x14ac:dyDescent="0.2">
      <c r="A71" s="13">
        <v>9200</v>
      </c>
      <c r="B71" s="12" t="s">
        <v>7</v>
      </c>
      <c r="C71" s="11">
        <v>0</v>
      </c>
      <c r="D71" s="11">
        <v>0</v>
      </c>
      <c r="E71" s="11">
        <f>C71+D71</f>
        <v>0</v>
      </c>
      <c r="F71" s="11">
        <v>0</v>
      </c>
      <c r="G71" s="11">
        <v>0</v>
      </c>
      <c r="H71" s="10">
        <f>E71-F71</f>
        <v>0</v>
      </c>
    </row>
    <row r="72" spans="1:8" x14ac:dyDescent="0.2">
      <c r="A72" s="13">
        <v>9300</v>
      </c>
      <c r="B72" s="12" t="s">
        <v>6</v>
      </c>
      <c r="C72" s="11">
        <v>0</v>
      </c>
      <c r="D72" s="11">
        <v>0</v>
      </c>
      <c r="E72" s="11">
        <f>C72+D72</f>
        <v>0</v>
      </c>
      <c r="F72" s="11">
        <v>0</v>
      </c>
      <c r="G72" s="11">
        <v>0</v>
      </c>
      <c r="H72" s="10">
        <f>E72-F72</f>
        <v>0</v>
      </c>
    </row>
    <row r="73" spans="1:8" x14ac:dyDescent="0.2">
      <c r="A73" s="13">
        <v>9400</v>
      </c>
      <c r="B73" s="12" t="s">
        <v>5</v>
      </c>
      <c r="C73" s="11">
        <v>0</v>
      </c>
      <c r="D73" s="11">
        <v>0</v>
      </c>
      <c r="E73" s="11">
        <f>C73+D73</f>
        <v>0</v>
      </c>
      <c r="F73" s="11">
        <v>0</v>
      </c>
      <c r="G73" s="11">
        <v>0</v>
      </c>
      <c r="H73" s="10">
        <f>E73-F73</f>
        <v>0</v>
      </c>
    </row>
    <row r="74" spans="1:8" x14ac:dyDescent="0.2">
      <c r="A74" s="13">
        <v>9500</v>
      </c>
      <c r="B74" s="12" t="s">
        <v>4</v>
      </c>
      <c r="C74" s="11">
        <v>0</v>
      </c>
      <c r="D74" s="11">
        <v>0</v>
      </c>
      <c r="E74" s="11">
        <f>C74+D74</f>
        <v>0</v>
      </c>
      <c r="F74" s="11">
        <v>0</v>
      </c>
      <c r="G74" s="11">
        <v>0</v>
      </c>
      <c r="H74" s="10">
        <f>E74-F74</f>
        <v>0</v>
      </c>
    </row>
    <row r="75" spans="1:8" x14ac:dyDescent="0.2">
      <c r="A75" s="13">
        <v>9600</v>
      </c>
      <c r="B75" s="12" t="s">
        <v>3</v>
      </c>
      <c r="C75" s="11">
        <v>0</v>
      </c>
      <c r="D75" s="11">
        <v>0</v>
      </c>
      <c r="E75" s="11">
        <f>C75+D75</f>
        <v>0</v>
      </c>
      <c r="F75" s="11">
        <v>0</v>
      </c>
      <c r="G75" s="11">
        <v>0</v>
      </c>
      <c r="H75" s="10">
        <f>E75-F75</f>
        <v>0</v>
      </c>
    </row>
    <row r="76" spans="1:8" x14ac:dyDescent="0.2">
      <c r="A76" s="9">
        <v>9900</v>
      </c>
      <c r="B76" s="8" t="s">
        <v>2</v>
      </c>
      <c r="C76" s="7">
        <v>0</v>
      </c>
      <c r="D76" s="7">
        <v>0</v>
      </c>
      <c r="E76" s="7">
        <f>C76+D76</f>
        <v>0</v>
      </c>
      <c r="F76" s="7">
        <v>0</v>
      </c>
      <c r="G76" s="7">
        <v>0</v>
      </c>
      <c r="H76" s="6">
        <f>E76-F76</f>
        <v>0</v>
      </c>
    </row>
    <row r="77" spans="1:8" ht="12" thickBot="1" x14ac:dyDescent="0.25">
      <c r="A77" s="5"/>
      <c r="B77" s="4" t="s">
        <v>1</v>
      </c>
      <c r="C77" s="3">
        <f>SUM(C5+C13+C23+C33+C43+C53+C57+C65+C69)</f>
        <v>229012548.27000001</v>
      </c>
      <c r="D77" s="3">
        <f>SUM(D5+D13+D23+D33+D43+D53+D57+D65+D69)</f>
        <v>28258348.919999998</v>
      </c>
      <c r="E77" s="3">
        <f>SUM(E5+E13+E23+E33+E43+E53+E57+E65+E69)</f>
        <v>257270897.19000006</v>
      </c>
      <c r="F77" s="3">
        <f>SUM(F5+F13+F23+F33+F43+F53+F57+F65+F69)</f>
        <v>40688874.299999997</v>
      </c>
      <c r="G77" s="3">
        <f>SUM(G5+G13+G23+G33+G43+G53+G57+G65+G69)</f>
        <v>40689336.57</v>
      </c>
      <c r="H77" s="2">
        <f>SUM(H5+H13+H23+H33+H43+H53+H57+H65+H69)</f>
        <v>216582022.89000005</v>
      </c>
    </row>
    <row r="78" spans="1:8" ht="12" thickTop="1" x14ac:dyDescent="0.2"/>
    <row r="79" spans="1:8" x14ac:dyDescent="0.2">
      <c r="A79" s="1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2023-04-17T23:29:16Z</cp:lastPrinted>
  <dcterms:created xsi:type="dcterms:W3CDTF">2023-04-17T23:28:01Z</dcterms:created>
  <dcterms:modified xsi:type="dcterms:W3CDTF">2023-04-17T23:29:45Z</dcterms:modified>
</cp:coreProperties>
</file>