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NUEVOS\"/>
    </mc:Choice>
  </mc:AlternateContent>
  <bookViews>
    <workbookView xWindow="0" yWindow="0" windowWidth="24000" windowHeight="9735" tabRatio="885"/>
  </bookViews>
  <sheets>
    <sheet name="COG" sheetId="6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6" l="1"/>
  <c r="H74" i="6"/>
  <c r="H72" i="6"/>
  <c r="H71" i="6"/>
  <c r="H70" i="6"/>
  <c r="H67" i="6"/>
  <c r="H66" i="6"/>
  <c r="H62" i="6"/>
  <c r="H58" i="6"/>
  <c r="H51" i="6"/>
  <c r="H50" i="6"/>
  <c r="H47" i="6"/>
  <c r="H41" i="6"/>
  <c r="H39" i="6"/>
  <c r="H38" i="6"/>
  <c r="H37" i="6"/>
  <c r="H35" i="6"/>
  <c r="H34" i="6"/>
  <c r="H33" i="6"/>
  <c r="H20" i="6"/>
  <c r="H13" i="6"/>
  <c r="H8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E73" i="6"/>
  <c r="H73" i="6" s="1"/>
  <c r="E72" i="6"/>
  <c r="E71" i="6"/>
  <c r="E70" i="6"/>
  <c r="E69" i="6"/>
  <c r="E68" i="6" s="1"/>
  <c r="E67" i="6"/>
  <c r="E66" i="6"/>
  <c r="E65" i="6"/>
  <c r="E64" i="6" s="1"/>
  <c r="E63" i="6"/>
  <c r="H63" i="6" s="1"/>
  <c r="E62" i="6"/>
  <c r="E61" i="6"/>
  <c r="H61" i="6" s="1"/>
  <c r="E60" i="6"/>
  <c r="H60" i="6" s="1"/>
  <c r="E59" i="6"/>
  <c r="H59" i="6" s="1"/>
  <c r="E58" i="6"/>
  <c r="E57" i="6"/>
  <c r="E55" i="6"/>
  <c r="H55" i="6" s="1"/>
  <c r="E54" i="6"/>
  <c r="H54" i="6" s="1"/>
  <c r="E53" i="6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3" i="6"/>
  <c r="H43" i="6" s="1"/>
  <c r="E41" i="6"/>
  <c r="E40" i="6"/>
  <c r="H40" i="6" s="1"/>
  <c r="E39" i="6"/>
  <c r="E38" i="6"/>
  <c r="E37" i="6"/>
  <c r="E36" i="6"/>
  <c r="H36" i="6" s="1"/>
  <c r="E35" i="6"/>
  <c r="E34" i="6"/>
  <c r="E33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E21" i="6"/>
  <c r="H21" i="6" s="1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E11" i="6"/>
  <c r="H11" i="6" s="1"/>
  <c r="E10" i="6"/>
  <c r="H10" i="6" s="1"/>
  <c r="E9" i="6"/>
  <c r="H9" i="6" s="1"/>
  <c r="E8" i="6"/>
  <c r="E7" i="6"/>
  <c r="H7" i="6" s="1"/>
  <c r="E6" i="6"/>
  <c r="H6" i="6" s="1"/>
  <c r="E5" i="6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H32" i="6" l="1"/>
  <c r="D3" i="6"/>
  <c r="E22" i="6"/>
  <c r="C3" i="6"/>
  <c r="H12" i="6"/>
  <c r="E4" i="6"/>
  <c r="E32" i="6"/>
  <c r="G3" i="6"/>
  <c r="H5" i="6"/>
  <c r="H4" i="6" s="1"/>
  <c r="E42" i="6"/>
  <c r="E56" i="6"/>
  <c r="F3" i="6"/>
  <c r="H23" i="6"/>
  <c r="H22" i="6" s="1"/>
  <c r="H42" i="6"/>
  <c r="E12" i="6"/>
  <c r="E52" i="6"/>
  <c r="H53" i="6"/>
  <c r="H52" i="6" s="1"/>
  <c r="H57" i="6"/>
  <c r="H56" i="6" s="1"/>
  <c r="H65" i="6"/>
  <c r="H64" i="6" s="1"/>
  <c r="H69" i="6"/>
  <c r="H68" i="6" s="1"/>
  <c r="E3" i="6" l="1"/>
  <c r="H3" i="6"/>
</calcChain>
</file>

<file path=xl/sharedStrings.xml><?xml version="1.0" encoding="utf-8"?>
<sst xmlns="http://schemas.openxmlformats.org/spreadsheetml/2006/main" count="87" uniqueCount="86">
  <si>
    <t>COG</t>
  </si>
  <si>
    <t>CONCEPTO</t>
  </si>
  <si>
    <t>APROBADO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</si>
  <si>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</si>
  <si>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</si>
  <si>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</si>
  <si>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</si>
  <si>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</si>
  <si>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</si>
  <si>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</si>
  <si>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</si>
  <si>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</si>
  <si>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</si>
  <si>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</si>
  <si>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</si>
  <si>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</si>
  <si>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</si>
  <si>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</si>
  <si>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</si>
  <si>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</si>
  <si>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</si>
  <si>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</si>
  <si>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</si>
  <si>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</si>
  <si>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</si>
  <si>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</si>
  <si>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</si>
  <si>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</si>
  <si>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</si>
  <si>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</si>
  <si>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</si>
  <si>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</si>
  <si>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</si>
  <si>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</si>
  <si>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</si>
  <si>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</si>
  <si>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</si>
  <si>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</si>
  <si>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</si>
  <si>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</si>
  <si>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</si>
  <si>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</si>
  <si>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</si>
  <si>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</si>
  <si>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</si>
  <si>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</si>
  <si>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</si>
  <si>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</si>
  <si>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</si>
  <si>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</si>
  <si>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</si>
  <si>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</si>
  <si>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</si>
  <si>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</si>
  <si>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</si>
  <si>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</si>
  <si>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</si>
  <si>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</si>
  <si>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</si>
  <si>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</si>
  <si>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</si>
  <si>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</si>
  <si>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</si>
  <si>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</si>
  <si>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</si>
  <si>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</si>
  <si>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</si>
  <si>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</si>
  <si>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</si>
  <si>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</si>
  <si>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</si>
  <si>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</si>
  <si>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</si>
  <si>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</si>
  <si>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</si>
  <si>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</si>
  <si>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</si>
  <si>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</si>
  <si>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</si>
  <si>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</si>
  <si>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</si>
  <si>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</si>
  <si>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</si>
  <si>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UNIVERSIDAD TECNOLOGICA DE LEON
ESTADO ANALÍTICO DEL EJERCICIO DEL PRESUPUESTO DE EGRESOS POR OBJETO DEL GASTO (CAPÍTULO Y CONCEPTO)
AL 30 DE JUNIO DEL 2018</t>
  </si>
  <si>
    <t>Director de Administración y Finanzas
Alfredo Moncada</t>
  </si>
  <si>
    <t xml:space="preserve">            Rectora
Sofía Ayala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</si>
</sst>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2" fillId="0" borderId="3" xfId="9" applyFont="1" applyFill="1" applyBorder="1" applyAlignment="1" applyProtection="1"/>
    <xf numFmtId="0" fontId="8" fillId="0" borderId="0" xfId="0" applyFont="1" applyFill="1" applyBorder="1" applyProtection="1"/>
    <xf numFmtId="0" fontId="0" fillId="0" borderId="0" xfId="0" applyProtection="1"/>
    <xf numFmtId="0" fontId="5" fillId="0" borderId="2" xfId="8" applyFont="1" applyFill="1" applyBorder="1" applyAlignment="1" applyProtection="1">
      <alignment horizontal="center" vertical="top"/>
      <protection hidden="1"/>
    </xf>
    <xf numFmtId="0" fontId="0" fillId="0" borderId="0" xfId="0" applyFont="1" applyProtection="1"/>
    <xf numFmtId="0" fontId="5" fillId="2" borderId="9" xfId="9" applyFont="1" applyFill="1" applyBorder="1" applyAlignment="1">
      <alignment horizontal="center" vertical="center"/>
    </xf>
    <xf numFmtId="4" fontId="5" fillId="2" borderId="9" xfId="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8" fillId="0" borderId="3" xfId="0" applyNumberFormat="1" applyFont="1" applyFill="1" applyBorder="1" applyAlignment="1" applyProtection="1">
      <alignment horizontal="right"/>
      <protection locked="0"/>
    </xf>
    <xf numFmtId="4" fontId="8" fillId="0" borderId="4" xfId="0" applyNumberFormat="1" applyFont="1" applyFill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2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pane ySplit="2" topLeftCell="A57" activePane="bottomLeft" state="frozen"/>
      <selection pane="bottomLeft" activeCell="D80" sqref="D80"/>
    </sheetView>
  </sheetViews>
  <sheetFormatPr baseColWidth="10" defaultRowHeight="11.25" x14ac:dyDescent="0.2"/>
  <cols>
    <col min="1" max="1" width="9.1640625" style="3" customWidth="1"/>
    <col min="2" max="2" width="61.1640625" style="3" bestFit="1" customWidth="1"/>
    <col min="3" max="3" width="18.33203125" style="3" customWidth="1"/>
    <col min="4" max="4" width="26.6640625" style="3" bestFit="1" customWidth="1"/>
    <col min="5" max="8" width="18.33203125" style="3" customWidth="1"/>
    <col min="9" max="16384" width="12" style="3"/>
  </cols>
  <sheetData>
    <row r="1" spans="1:8" ht="60" customHeight="1" x14ac:dyDescent="0.2">
      <c r="A1" s="28" t="s">
        <v>83</v>
      </c>
      <c r="B1" s="29"/>
      <c r="C1" s="29"/>
      <c r="D1" s="29"/>
      <c r="E1" s="29"/>
      <c r="F1" s="29"/>
      <c r="G1" s="29"/>
      <c r="H1" s="30"/>
    </row>
    <row r="2" spans="1:8" ht="24.95" customHeight="1" x14ac:dyDescent="0.2">
      <c r="A2" s="6" t="s">
        <v>0</v>
      </c>
      <c r="B2" s="6" t="s">
        <v>1</v>
      </c>
      <c r="C2" s="7" t="s">
        <v>2</v>
      </c>
      <c r="D2" s="7" t="s">
        <v>80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x14ac:dyDescent="0.2">
      <c r="A3" s="4">
        <v>900001</v>
      </c>
      <c r="B3" s="1" t="s">
        <v>7</v>
      </c>
      <c r="C3" s="22">
        <f t="shared" ref="C3:H3" si="0">SUM(C4+C12+C22+C32+C42+C52+C56+C64+C68)</f>
        <v>133813407.56</v>
      </c>
      <c r="D3" s="22">
        <f t="shared" si="0"/>
        <v>125937963.12</v>
      </c>
      <c r="E3" s="22">
        <f t="shared" si="0"/>
        <v>259751370.68000001</v>
      </c>
      <c r="F3" s="22">
        <f t="shared" si="0"/>
        <v>73230029.660000011</v>
      </c>
      <c r="G3" s="22">
        <f t="shared" si="0"/>
        <v>70443528.550000012</v>
      </c>
      <c r="H3" s="23">
        <f t="shared" si="0"/>
        <v>186521341.02000004</v>
      </c>
    </row>
    <row r="4" spans="1:8" x14ac:dyDescent="0.2">
      <c r="A4" s="8">
        <v>1000</v>
      </c>
      <c r="B4" s="2" t="s">
        <v>8</v>
      </c>
      <c r="C4" s="24">
        <f t="shared" ref="C4:H4" si="1">SUM(C5:C11)</f>
        <v>76217218.599999994</v>
      </c>
      <c r="D4" s="24">
        <f t="shared" si="1"/>
        <v>64538603.57</v>
      </c>
      <c r="E4" s="24">
        <f t="shared" si="1"/>
        <v>140755822.17000002</v>
      </c>
      <c r="F4" s="24">
        <f t="shared" si="1"/>
        <v>50274627.219999999</v>
      </c>
      <c r="G4" s="24">
        <f t="shared" si="1"/>
        <v>50274627.219999999</v>
      </c>
      <c r="H4" s="25">
        <f t="shared" si="1"/>
        <v>90481194.949999988</v>
      </c>
    </row>
    <row r="5" spans="1:8" x14ac:dyDescent="0.2">
      <c r="A5" s="8">
        <v>1100</v>
      </c>
      <c r="B5" s="9" t="s">
        <v>9</v>
      </c>
      <c r="C5" s="24">
        <v>16079204.16</v>
      </c>
      <c r="D5" s="24">
        <v>13117110.74</v>
      </c>
      <c r="E5" s="24">
        <f>C5+D5</f>
        <v>29196314.899999999</v>
      </c>
      <c r="F5" s="24">
        <v>14192003.619999999</v>
      </c>
      <c r="G5" s="24">
        <v>14192003.619999999</v>
      </c>
      <c r="H5" s="25">
        <f>E5-F5</f>
        <v>15004311.279999999</v>
      </c>
    </row>
    <row r="6" spans="1:8" x14ac:dyDescent="0.2">
      <c r="A6" s="8">
        <v>1200</v>
      </c>
      <c r="B6" s="9" t="s">
        <v>10</v>
      </c>
      <c r="C6" s="24">
        <v>18053464.199999999</v>
      </c>
      <c r="D6" s="24">
        <v>16549008.85</v>
      </c>
      <c r="E6" s="24">
        <f t="shared" ref="E6:E69" si="2">C6+D6</f>
        <v>34602473.049999997</v>
      </c>
      <c r="F6" s="24">
        <v>11404608.32</v>
      </c>
      <c r="G6" s="24">
        <v>11404608.32</v>
      </c>
      <c r="H6" s="25">
        <f t="shared" ref="H6:H69" si="3">E6-F6</f>
        <v>23197864.729999997</v>
      </c>
    </row>
    <row r="7" spans="1:8" x14ac:dyDescent="0.2">
      <c r="A7" s="8">
        <v>1300</v>
      </c>
      <c r="B7" s="9" t="s">
        <v>11</v>
      </c>
      <c r="C7" s="24">
        <v>8039204.4400000004</v>
      </c>
      <c r="D7" s="24">
        <v>8039204.4400000004</v>
      </c>
      <c r="E7" s="24">
        <f t="shared" si="2"/>
        <v>16078408.880000001</v>
      </c>
      <c r="F7" s="24">
        <v>1731533.65</v>
      </c>
      <c r="G7" s="24">
        <v>1731533.65</v>
      </c>
      <c r="H7" s="25">
        <f t="shared" si="3"/>
        <v>14346875.23</v>
      </c>
    </row>
    <row r="8" spans="1:8" x14ac:dyDescent="0.2">
      <c r="A8" s="8">
        <v>1400</v>
      </c>
      <c r="B8" s="9" t="s">
        <v>12</v>
      </c>
      <c r="C8" s="24">
        <v>13907666.6</v>
      </c>
      <c r="D8" s="24">
        <v>14095842.16</v>
      </c>
      <c r="E8" s="24">
        <f t="shared" si="2"/>
        <v>28003508.759999998</v>
      </c>
      <c r="F8" s="24">
        <v>5854296.71</v>
      </c>
      <c r="G8" s="24">
        <v>5854296.71</v>
      </c>
      <c r="H8" s="25">
        <f t="shared" si="3"/>
        <v>22149212.049999997</v>
      </c>
    </row>
    <row r="9" spans="1:8" x14ac:dyDescent="0.2">
      <c r="A9" s="8">
        <v>1500</v>
      </c>
      <c r="B9" s="9" t="s">
        <v>13</v>
      </c>
      <c r="C9" s="24">
        <v>20137679.199999999</v>
      </c>
      <c r="D9" s="24">
        <v>12737437.380000001</v>
      </c>
      <c r="E9" s="24">
        <f t="shared" si="2"/>
        <v>32875116.579999998</v>
      </c>
      <c r="F9" s="24">
        <v>17092184.920000002</v>
      </c>
      <c r="G9" s="24">
        <v>17092184.920000002</v>
      </c>
      <c r="H9" s="25">
        <f t="shared" si="3"/>
        <v>15782931.659999996</v>
      </c>
    </row>
    <row r="10" spans="1:8" x14ac:dyDescent="0.2">
      <c r="A10" s="8">
        <v>1600</v>
      </c>
      <c r="B10" s="9" t="s">
        <v>14</v>
      </c>
      <c r="C10" s="24">
        <v>0</v>
      </c>
      <c r="D10" s="24">
        <v>0</v>
      </c>
      <c r="E10" s="24">
        <f t="shared" si="2"/>
        <v>0</v>
      </c>
      <c r="F10" s="24">
        <v>0</v>
      </c>
      <c r="G10" s="24">
        <v>0</v>
      </c>
      <c r="H10" s="25">
        <f t="shared" si="3"/>
        <v>0</v>
      </c>
    </row>
    <row r="11" spans="1:8" x14ac:dyDescent="0.2">
      <c r="A11" s="8">
        <v>1700</v>
      </c>
      <c r="B11" s="9" t="s">
        <v>15</v>
      </c>
      <c r="C11" s="24">
        <v>0</v>
      </c>
      <c r="D11" s="24">
        <v>0</v>
      </c>
      <c r="E11" s="24">
        <f t="shared" si="2"/>
        <v>0</v>
      </c>
      <c r="F11" s="24">
        <v>0</v>
      </c>
      <c r="G11" s="24">
        <v>0</v>
      </c>
      <c r="H11" s="25">
        <f t="shared" si="3"/>
        <v>0</v>
      </c>
    </row>
    <row r="12" spans="1:8" x14ac:dyDescent="0.2">
      <c r="A12" s="8">
        <v>2000</v>
      </c>
      <c r="B12" s="2" t="s">
        <v>16</v>
      </c>
      <c r="C12" s="24">
        <f t="shared" ref="C12:H12" si="4">SUM(C13:C21)</f>
        <v>4320075.55</v>
      </c>
      <c r="D12" s="24">
        <f t="shared" si="4"/>
        <v>8757634.4900000002</v>
      </c>
      <c r="E12" s="24">
        <f t="shared" si="4"/>
        <v>13077710.040000001</v>
      </c>
      <c r="F12" s="24">
        <f t="shared" si="4"/>
        <v>2524341.0499999998</v>
      </c>
      <c r="G12" s="24">
        <f t="shared" si="4"/>
        <v>1938819.4499999997</v>
      </c>
      <c r="H12" s="25">
        <f t="shared" si="4"/>
        <v>10553368.990000002</v>
      </c>
    </row>
    <row r="13" spans="1:8" x14ac:dyDescent="0.2">
      <c r="A13" s="8">
        <v>2100</v>
      </c>
      <c r="B13" s="9" t="s">
        <v>17</v>
      </c>
      <c r="C13" s="24">
        <v>1471992.09</v>
      </c>
      <c r="D13" s="24">
        <v>6306927.5300000003</v>
      </c>
      <c r="E13" s="24">
        <f t="shared" si="2"/>
        <v>7778919.6200000001</v>
      </c>
      <c r="F13" s="24">
        <v>861840.7</v>
      </c>
      <c r="G13" s="24">
        <v>715568.66</v>
      </c>
      <c r="H13" s="25">
        <f t="shared" si="3"/>
        <v>6917078.9199999999</v>
      </c>
    </row>
    <row r="14" spans="1:8" x14ac:dyDescent="0.2">
      <c r="A14" s="8">
        <v>2200</v>
      </c>
      <c r="B14" s="9" t="s">
        <v>18</v>
      </c>
      <c r="C14" s="24">
        <v>56060</v>
      </c>
      <c r="D14" s="24">
        <v>88303.82</v>
      </c>
      <c r="E14" s="24">
        <f t="shared" si="2"/>
        <v>144363.82</v>
      </c>
      <c r="F14" s="24">
        <v>40494.54</v>
      </c>
      <c r="G14" s="24">
        <v>34981.06</v>
      </c>
      <c r="H14" s="25">
        <f t="shared" si="3"/>
        <v>103869.28</v>
      </c>
    </row>
    <row r="15" spans="1:8" x14ac:dyDescent="0.2">
      <c r="A15" s="8">
        <v>2300</v>
      </c>
      <c r="B15" s="9" t="s">
        <v>19</v>
      </c>
      <c r="C15" s="24">
        <v>31000</v>
      </c>
      <c r="D15" s="24">
        <v>465000</v>
      </c>
      <c r="E15" s="24">
        <f t="shared" si="2"/>
        <v>496000</v>
      </c>
      <c r="F15" s="24">
        <v>64664.12</v>
      </c>
      <c r="G15" s="24">
        <v>64664.12</v>
      </c>
      <c r="H15" s="25">
        <f t="shared" si="3"/>
        <v>431335.88</v>
      </c>
    </row>
    <row r="16" spans="1:8" x14ac:dyDescent="0.2">
      <c r="A16" s="8">
        <v>2400</v>
      </c>
      <c r="B16" s="9" t="s">
        <v>20</v>
      </c>
      <c r="C16" s="24">
        <v>853436</v>
      </c>
      <c r="D16" s="24">
        <v>350398.14</v>
      </c>
      <c r="E16" s="24">
        <f t="shared" si="2"/>
        <v>1203834.1400000001</v>
      </c>
      <c r="F16" s="24">
        <v>477523.91</v>
      </c>
      <c r="G16" s="24">
        <v>281583.55</v>
      </c>
      <c r="H16" s="25">
        <f t="shared" si="3"/>
        <v>726310.23000000021</v>
      </c>
    </row>
    <row r="17" spans="1:8" x14ac:dyDescent="0.2">
      <c r="A17" s="8">
        <v>2500</v>
      </c>
      <c r="B17" s="9" t="s">
        <v>21</v>
      </c>
      <c r="C17" s="24">
        <v>529700</v>
      </c>
      <c r="D17" s="24">
        <v>276760.59999999998</v>
      </c>
      <c r="E17" s="24">
        <f t="shared" si="2"/>
        <v>806460.6</v>
      </c>
      <c r="F17" s="24">
        <v>202715.27</v>
      </c>
      <c r="G17" s="24">
        <v>117537.17</v>
      </c>
      <c r="H17" s="25">
        <f t="shared" si="3"/>
        <v>603745.32999999996</v>
      </c>
    </row>
    <row r="18" spans="1:8" x14ac:dyDescent="0.2">
      <c r="A18" s="8">
        <v>2600</v>
      </c>
      <c r="B18" s="9" t="s">
        <v>22</v>
      </c>
      <c r="C18" s="24">
        <v>302400</v>
      </c>
      <c r="D18" s="24">
        <v>490682.87</v>
      </c>
      <c r="E18" s="24">
        <f t="shared" si="2"/>
        <v>793082.87</v>
      </c>
      <c r="F18" s="24">
        <v>293239.71000000002</v>
      </c>
      <c r="G18" s="24">
        <v>293239.71000000002</v>
      </c>
      <c r="H18" s="25">
        <f t="shared" si="3"/>
        <v>499843.16</v>
      </c>
    </row>
    <row r="19" spans="1:8" x14ac:dyDescent="0.2">
      <c r="A19" s="8">
        <v>2700</v>
      </c>
      <c r="B19" s="9" t="s">
        <v>23</v>
      </c>
      <c r="C19" s="24">
        <v>365910</v>
      </c>
      <c r="D19" s="24">
        <v>53559.18</v>
      </c>
      <c r="E19" s="24">
        <f t="shared" si="2"/>
        <v>419469.18</v>
      </c>
      <c r="F19" s="24">
        <v>104834.78</v>
      </c>
      <c r="G19" s="24">
        <v>52375.38</v>
      </c>
      <c r="H19" s="25">
        <f t="shared" si="3"/>
        <v>314634.40000000002</v>
      </c>
    </row>
    <row r="20" spans="1:8" x14ac:dyDescent="0.2">
      <c r="A20" s="8">
        <v>2800</v>
      </c>
      <c r="B20" s="9" t="s">
        <v>24</v>
      </c>
      <c r="C20" s="24">
        <v>0</v>
      </c>
      <c r="D20" s="24">
        <v>0</v>
      </c>
      <c r="E20" s="24">
        <f t="shared" si="2"/>
        <v>0</v>
      </c>
      <c r="F20" s="24">
        <v>0</v>
      </c>
      <c r="G20" s="24">
        <v>0</v>
      </c>
      <c r="H20" s="25">
        <f t="shared" si="3"/>
        <v>0</v>
      </c>
    </row>
    <row r="21" spans="1:8" x14ac:dyDescent="0.2">
      <c r="A21" s="8">
        <v>2900</v>
      </c>
      <c r="B21" s="9" t="s">
        <v>25</v>
      </c>
      <c r="C21" s="24">
        <v>709577.46</v>
      </c>
      <c r="D21" s="24">
        <v>726002.35</v>
      </c>
      <c r="E21" s="24">
        <f t="shared" si="2"/>
        <v>1435579.81</v>
      </c>
      <c r="F21" s="24">
        <v>479028.02</v>
      </c>
      <c r="G21" s="24">
        <v>378869.8</v>
      </c>
      <c r="H21" s="25">
        <f t="shared" si="3"/>
        <v>956551.79</v>
      </c>
    </row>
    <row r="22" spans="1:8" x14ac:dyDescent="0.2">
      <c r="A22" s="8">
        <v>3000</v>
      </c>
      <c r="B22" s="2" t="s">
        <v>26</v>
      </c>
      <c r="C22" s="24">
        <f t="shared" ref="C22:H22" si="5">SUM(C23:C31)</f>
        <v>41918537.410000004</v>
      </c>
      <c r="D22" s="24">
        <f t="shared" si="5"/>
        <v>24648976.190000001</v>
      </c>
      <c r="E22" s="24">
        <f t="shared" si="5"/>
        <v>66567513.600000001</v>
      </c>
      <c r="F22" s="24">
        <f t="shared" si="5"/>
        <v>18166299.949999999</v>
      </c>
      <c r="G22" s="24">
        <f t="shared" si="5"/>
        <v>16619945.759999998</v>
      </c>
      <c r="H22" s="25">
        <f t="shared" si="5"/>
        <v>48401213.650000006</v>
      </c>
    </row>
    <row r="23" spans="1:8" x14ac:dyDescent="0.2">
      <c r="A23" s="8">
        <v>3100</v>
      </c>
      <c r="B23" s="9" t="s">
        <v>27</v>
      </c>
      <c r="C23" s="24">
        <v>4861456.6500000004</v>
      </c>
      <c r="D23" s="24">
        <v>1001558.2</v>
      </c>
      <c r="E23" s="24">
        <f t="shared" si="2"/>
        <v>5863014.8500000006</v>
      </c>
      <c r="F23" s="24">
        <v>1995821.55</v>
      </c>
      <c r="G23" s="24">
        <v>1555560.04</v>
      </c>
      <c r="H23" s="25">
        <f t="shared" si="3"/>
        <v>3867193.3000000007</v>
      </c>
    </row>
    <row r="24" spans="1:8" x14ac:dyDescent="0.2">
      <c r="A24" s="8">
        <v>3200</v>
      </c>
      <c r="B24" s="9" t="s">
        <v>28</v>
      </c>
      <c r="C24" s="24">
        <v>2899340</v>
      </c>
      <c r="D24" s="24">
        <v>5027788.45</v>
      </c>
      <c r="E24" s="24">
        <f t="shared" si="2"/>
        <v>7927128.4500000002</v>
      </c>
      <c r="F24" s="24">
        <v>1345218.31</v>
      </c>
      <c r="G24" s="24">
        <v>1345218.31</v>
      </c>
      <c r="H24" s="25">
        <f t="shared" si="3"/>
        <v>6581910.1400000006</v>
      </c>
    </row>
    <row r="25" spans="1:8" x14ac:dyDescent="0.2">
      <c r="A25" s="8">
        <v>3300</v>
      </c>
      <c r="B25" s="9" t="s">
        <v>29</v>
      </c>
      <c r="C25" s="24">
        <v>14440490.550000001</v>
      </c>
      <c r="D25" s="24">
        <v>8625256.7200000007</v>
      </c>
      <c r="E25" s="24">
        <f t="shared" si="2"/>
        <v>23065747.270000003</v>
      </c>
      <c r="F25" s="24">
        <v>8311302.8399999999</v>
      </c>
      <c r="G25" s="24">
        <v>8029737.75</v>
      </c>
      <c r="H25" s="25">
        <f t="shared" si="3"/>
        <v>14754444.430000003</v>
      </c>
    </row>
    <row r="26" spans="1:8" x14ac:dyDescent="0.2">
      <c r="A26" s="8">
        <v>3400</v>
      </c>
      <c r="B26" s="9" t="s">
        <v>30</v>
      </c>
      <c r="C26" s="24">
        <v>1235700</v>
      </c>
      <c r="D26" s="24">
        <v>941105.61</v>
      </c>
      <c r="E26" s="24">
        <f t="shared" si="2"/>
        <v>2176805.61</v>
      </c>
      <c r="F26" s="24">
        <v>1245066.52</v>
      </c>
      <c r="G26" s="24">
        <v>848842.21</v>
      </c>
      <c r="H26" s="25">
        <f t="shared" si="3"/>
        <v>931739.08999999985</v>
      </c>
    </row>
    <row r="27" spans="1:8" x14ac:dyDescent="0.2">
      <c r="A27" s="8">
        <v>3500</v>
      </c>
      <c r="B27" s="9" t="s">
        <v>31</v>
      </c>
      <c r="C27" s="24">
        <v>9836403.3599999994</v>
      </c>
      <c r="D27" s="24">
        <v>2334776.83</v>
      </c>
      <c r="E27" s="24">
        <f t="shared" si="2"/>
        <v>12171180.189999999</v>
      </c>
      <c r="F27" s="24">
        <v>3057143.65</v>
      </c>
      <c r="G27" s="24">
        <v>2835233.31</v>
      </c>
      <c r="H27" s="25">
        <f t="shared" si="3"/>
        <v>9114036.5399999991</v>
      </c>
    </row>
    <row r="28" spans="1:8" x14ac:dyDescent="0.2">
      <c r="A28" s="8">
        <v>3600</v>
      </c>
      <c r="B28" s="9" t="s">
        <v>32</v>
      </c>
      <c r="C28" s="24">
        <v>568237.17000000004</v>
      </c>
      <c r="D28" s="24">
        <v>168668.27</v>
      </c>
      <c r="E28" s="24">
        <f t="shared" si="2"/>
        <v>736905.44000000006</v>
      </c>
      <c r="F28" s="24">
        <v>375680.7</v>
      </c>
      <c r="G28" s="24">
        <v>225861.59</v>
      </c>
      <c r="H28" s="25">
        <f t="shared" si="3"/>
        <v>361224.74000000005</v>
      </c>
    </row>
    <row r="29" spans="1:8" x14ac:dyDescent="0.2">
      <c r="A29" s="8">
        <v>3700</v>
      </c>
      <c r="B29" s="9" t="s">
        <v>33</v>
      </c>
      <c r="C29" s="24">
        <v>1030104.51</v>
      </c>
      <c r="D29" s="24">
        <v>1034038.43</v>
      </c>
      <c r="E29" s="24">
        <f t="shared" si="2"/>
        <v>2064142.94</v>
      </c>
      <c r="F29" s="24">
        <v>230859.37</v>
      </c>
      <c r="G29" s="24">
        <v>218501.43</v>
      </c>
      <c r="H29" s="25">
        <f t="shared" si="3"/>
        <v>1833283.5699999998</v>
      </c>
    </row>
    <row r="30" spans="1:8" x14ac:dyDescent="0.2">
      <c r="A30" s="8">
        <v>3800</v>
      </c>
      <c r="B30" s="9" t="s">
        <v>34</v>
      </c>
      <c r="C30" s="24">
        <v>2972550</v>
      </c>
      <c r="D30" s="24">
        <v>2214615.84</v>
      </c>
      <c r="E30" s="24">
        <f t="shared" si="2"/>
        <v>5187165.84</v>
      </c>
      <c r="F30" s="24">
        <v>823716.67</v>
      </c>
      <c r="G30" s="24">
        <v>780027.78</v>
      </c>
      <c r="H30" s="25">
        <f t="shared" si="3"/>
        <v>4363449.17</v>
      </c>
    </row>
    <row r="31" spans="1:8" x14ac:dyDescent="0.2">
      <c r="A31" s="8">
        <v>3900</v>
      </c>
      <c r="B31" s="9" t="s">
        <v>35</v>
      </c>
      <c r="C31" s="24">
        <v>4074255.17</v>
      </c>
      <c r="D31" s="24">
        <v>3301167.84</v>
      </c>
      <c r="E31" s="24">
        <f t="shared" si="2"/>
        <v>7375423.0099999998</v>
      </c>
      <c r="F31" s="24">
        <v>781490.34</v>
      </c>
      <c r="G31" s="24">
        <v>780963.34</v>
      </c>
      <c r="H31" s="25">
        <f t="shared" si="3"/>
        <v>6593932.6699999999</v>
      </c>
    </row>
    <row r="32" spans="1:8" x14ac:dyDescent="0.2">
      <c r="A32" s="8">
        <v>4000</v>
      </c>
      <c r="B32" s="2" t="s">
        <v>36</v>
      </c>
      <c r="C32" s="24">
        <f t="shared" ref="C32:H32" si="6">SUM(C33:C41)</f>
        <v>0</v>
      </c>
      <c r="D32" s="24">
        <f t="shared" si="6"/>
        <v>148260</v>
      </c>
      <c r="E32" s="24">
        <f t="shared" si="6"/>
        <v>148260</v>
      </c>
      <c r="F32" s="24">
        <f t="shared" si="6"/>
        <v>126860</v>
      </c>
      <c r="G32" s="24">
        <f t="shared" si="6"/>
        <v>126860</v>
      </c>
      <c r="H32" s="25">
        <f t="shared" si="6"/>
        <v>21400</v>
      </c>
    </row>
    <row r="33" spans="1:8" x14ac:dyDescent="0.2">
      <c r="A33" s="8">
        <v>4100</v>
      </c>
      <c r="B33" s="9" t="s">
        <v>37</v>
      </c>
      <c r="C33" s="24">
        <v>0</v>
      </c>
      <c r="D33" s="24">
        <v>0</v>
      </c>
      <c r="E33" s="24">
        <f t="shared" si="2"/>
        <v>0</v>
      </c>
      <c r="F33" s="24">
        <v>0</v>
      </c>
      <c r="G33" s="24">
        <v>0</v>
      </c>
      <c r="H33" s="25">
        <f t="shared" si="3"/>
        <v>0</v>
      </c>
    </row>
    <row r="34" spans="1:8" x14ac:dyDescent="0.2">
      <c r="A34" s="8">
        <v>4200</v>
      </c>
      <c r="B34" s="9" t="s">
        <v>38</v>
      </c>
      <c r="C34" s="24">
        <v>0</v>
      </c>
      <c r="D34" s="24">
        <v>0</v>
      </c>
      <c r="E34" s="24">
        <f t="shared" si="2"/>
        <v>0</v>
      </c>
      <c r="F34" s="24">
        <v>0</v>
      </c>
      <c r="G34" s="24">
        <v>0</v>
      </c>
      <c r="H34" s="25">
        <f t="shared" si="3"/>
        <v>0</v>
      </c>
    </row>
    <row r="35" spans="1:8" x14ac:dyDescent="0.2">
      <c r="A35" s="8">
        <v>4300</v>
      </c>
      <c r="B35" s="9" t="s">
        <v>39</v>
      </c>
      <c r="C35" s="24">
        <v>0</v>
      </c>
      <c r="D35" s="24">
        <v>0</v>
      </c>
      <c r="E35" s="24">
        <f t="shared" si="2"/>
        <v>0</v>
      </c>
      <c r="F35" s="24">
        <v>0</v>
      </c>
      <c r="G35" s="24">
        <v>0</v>
      </c>
      <c r="H35" s="25">
        <f t="shared" si="3"/>
        <v>0</v>
      </c>
    </row>
    <row r="36" spans="1:8" x14ac:dyDescent="0.2">
      <c r="A36" s="8">
        <v>4400</v>
      </c>
      <c r="B36" s="9" t="s">
        <v>40</v>
      </c>
      <c r="C36" s="24">
        <v>0</v>
      </c>
      <c r="D36" s="24">
        <v>148260</v>
      </c>
      <c r="E36" s="24">
        <f t="shared" si="2"/>
        <v>148260</v>
      </c>
      <c r="F36" s="24">
        <v>126860</v>
      </c>
      <c r="G36" s="24">
        <v>126860</v>
      </c>
      <c r="H36" s="25">
        <f t="shared" si="3"/>
        <v>21400</v>
      </c>
    </row>
    <row r="37" spans="1:8" x14ac:dyDescent="0.2">
      <c r="A37" s="8">
        <v>4500</v>
      </c>
      <c r="B37" s="9" t="s">
        <v>41</v>
      </c>
      <c r="C37" s="24">
        <v>0</v>
      </c>
      <c r="D37" s="24">
        <v>0</v>
      </c>
      <c r="E37" s="24">
        <f t="shared" si="2"/>
        <v>0</v>
      </c>
      <c r="F37" s="24">
        <v>0</v>
      </c>
      <c r="G37" s="24">
        <v>0</v>
      </c>
      <c r="H37" s="25">
        <f t="shared" si="3"/>
        <v>0</v>
      </c>
    </row>
    <row r="38" spans="1:8" x14ac:dyDescent="0.2">
      <c r="A38" s="8">
        <v>4600</v>
      </c>
      <c r="B38" s="9" t="s">
        <v>42</v>
      </c>
      <c r="C38" s="24">
        <v>0</v>
      </c>
      <c r="D38" s="24">
        <v>0</v>
      </c>
      <c r="E38" s="24">
        <f t="shared" si="2"/>
        <v>0</v>
      </c>
      <c r="F38" s="24">
        <v>0</v>
      </c>
      <c r="G38" s="24">
        <v>0</v>
      </c>
      <c r="H38" s="25">
        <f t="shared" si="3"/>
        <v>0</v>
      </c>
    </row>
    <row r="39" spans="1:8" x14ac:dyDescent="0.2">
      <c r="A39" s="8">
        <v>4700</v>
      </c>
      <c r="B39" s="9" t="s">
        <v>43</v>
      </c>
      <c r="C39" s="24">
        <v>0</v>
      </c>
      <c r="D39" s="24">
        <v>0</v>
      </c>
      <c r="E39" s="24">
        <f t="shared" si="2"/>
        <v>0</v>
      </c>
      <c r="F39" s="24">
        <v>0</v>
      </c>
      <c r="G39" s="24">
        <v>0</v>
      </c>
      <c r="H39" s="25">
        <f t="shared" si="3"/>
        <v>0</v>
      </c>
    </row>
    <row r="40" spans="1:8" x14ac:dyDescent="0.2">
      <c r="A40" s="8">
        <v>4800</v>
      </c>
      <c r="B40" s="9" t="s">
        <v>44</v>
      </c>
      <c r="C40" s="24">
        <v>0</v>
      </c>
      <c r="D40" s="24">
        <v>0</v>
      </c>
      <c r="E40" s="24">
        <f t="shared" si="2"/>
        <v>0</v>
      </c>
      <c r="F40" s="24">
        <v>0</v>
      </c>
      <c r="G40" s="24">
        <v>0</v>
      </c>
      <c r="H40" s="25">
        <f t="shared" si="3"/>
        <v>0</v>
      </c>
    </row>
    <row r="41" spans="1:8" x14ac:dyDescent="0.2">
      <c r="A41" s="8">
        <v>4900</v>
      </c>
      <c r="B41" s="9" t="s">
        <v>45</v>
      </c>
      <c r="C41" s="24">
        <v>0</v>
      </c>
      <c r="D41" s="24">
        <v>0</v>
      </c>
      <c r="E41" s="24">
        <f t="shared" si="2"/>
        <v>0</v>
      </c>
      <c r="F41" s="24">
        <v>0</v>
      </c>
      <c r="G41" s="24">
        <v>0</v>
      </c>
      <c r="H41" s="25">
        <f t="shared" si="3"/>
        <v>0</v>
      </c>
    </row>
    <row r="42" spans="1:8" x14ac:dyDescent="0.2">
      <c r="A42" s="8">
        <v>5000</v>
      </c>
      <c r="B42" s="2" t="s">
        <v>46</v>
      </c>
      <c r="C42" s="24">
        <f t="shared" ref="C42:H42" si="7">SUM(C43:C51)</f>
        <v>4672941</v>
      </c>
      <c r="D42" s="24">
        <f t="shared" si="7"/>
        <v>4412574.9799999995</v>
      </c>
      <c r="E42" s="24">
        <f t="shared" si="7"/>
        <v>9085515.9800000004</v>
      </c>
      <c r="F42" s="24">
        <f t="shared" si="7"/>
        <v>1778283.4000000001</v>
      </c>
      <c r="G42" s="24">
        <f t="shared" si="7"/>
        <v>1123658.08</v>
      </c>
      <c r="H42" s="25">
        <f t="shared" si="7"/>
        <v>7307232.5800000001</v>
      </c>
    </row>
    <row r="43" spans="1:8" x14ac:dyDescent="0.2">
      <c r="A43" s="8">
        <v>5100</v>
      </c>
      <c r="B43" s="9" t="s">
        <v>47</v>
      </c>
      <c r="C43" s="24">
        <v>4155593</v>
      </c>
      <c r="D43" s="24">
        <v>2136696.36</v>
      </c>
      <c r="E43" s="24">
        <f t="shared" si="2"/>
        <v>6292289.3599999994</v>
      </c>
      <c r="F43" s="24">
        <v>1558502.8</v>
      </c>
      <c r="G43" s="24">
        <v>995643.08</v>
      </c>
      <c r="H43" s="25">
        <f t="shared" si="3"/>
        <v>4733786.5599999996</v>
      </c>
    </row>
    <row r="44" spans="1:8" x14ac:dyDescent="0.2">
      <c r="A44" s="8">
        <v>5200</v>
      </c>
      <c r="B44" s="9" t="s">
        <v>48</v>
      </c>
      <c r="C44" s="24">
        <v>107488</v>
      </c>
      <c r="D44" s="24">
        <v>367811.11</v>
      </c>
      <c r="E44" s="24">
        <f t="shared" si="2"/>
        <v>475299.11</v>
      </c>
      <c r="F44" s="24">
        <v>0</v>
      </c>
      <c r="G44" s="24">
        <v>0</v>
      </c>
      <c r="H44" s="25">
        <f t="shared" si="3"/>
        <v>475299.11</v>
      </c>
    </row>
    <row r="45" spans="1:8" x14ac:dyDescent="0.2">
      <c r="A45" s="8">
        <v>5300</v>
      </c>
      <c r="B45" s="9" t="s">
        <v>49</v>
      </c>
      <c r="C45" s="24">
        <v>317860</v>
      </c>
      <c r="D45" s="24">
        <v>11000</v>
      </c>
      <c r="E45" s="24">
        <f t="shared" si="2"/>
        <v>328860</v>
      </c>
      <c r="F45" s="24">
        <v>8135</v>
      </c>
      <c r="G45" s="24">
        <v>8135</v>
      </c>
      <c r="H45" s="25">
        <f t="shared" si="3"/>
        <v>320725</v>
      </c>
    </row>
    <row r="46" spans="1:8" x14ac:dyDescent="0.2">
      <c r="A46" s="8">
        <v>5400</v>
      </c>
      <c r="B46" s="9" t="s">
        <v>50</v>
      </c>
      <c r="C46" s="24">
        <v>7000</v>
      </c>
      <c r="D46" s="24">
        <v>0</v>
      </c>
      <c r="E46" s="24">
        <f t="shared" si="2"/>
        <v>7000</v>
      </c>
      <c r="F46" s="24">
        <v>3200</v>
      </c>
      <c r="G46" s="24">
        <v>3200</v>
      </c>
      <c r="H46" s="25">
        <f t="shared" si="3"/>
        <v>3800</v>
      </c>
    </row>
    <row r="47" spans="1:8" x14ac:dyDescent="0.2">
      <c r="A47" s="8">
        <v>5500</v>
      </c>
      <c r="B47" s="9" t="s">
        <v>51</v>
      </c>
      <c r="C47" s="24">
        <v>0</v>
      </c>
      <c r="D47" s="24">
        <v>0</v>
      </c>
      <c r="E47" s="24">
        <f t="shared" si="2"/>
        <v>0</v>
      </c>
      <c r="F47" s="24">
        <v>0</v>
      </c>
      <c r="G47" s="24">
        <v>0</v>
      </c>
      <c r="H47" s="25">
        <f t="shared" si="3"/>
        <v>0</v>
      </c>
    </row>
    <row r="48" spans="1:8" x14ac:dyDescent="0.2">
      <c r="A48" s="8">
        <v>5600</v>
      </c>
      <c r="B48" s="9" t="s">
        <v>52</v>
      </c>
      <c r="C48" s="24">
        <v>85000</v>
      </c>
      <c r="D48" s="24">
        <v>1897067.51</v>
      </c>
      <c r="E48" s="24">
        <f t="shared" si="2"/>
        <v>1982067.51</v>
      </c>
      <c r="F48" s="24">
        <v>208445.6</v>
      </c>
      <c r="G48" s="24">
        <v>116680</v>
      </c>
      <c r="H48" s="25">
        <f t="shared" si="3"/>
        <v>1773621.91</v>
      </c>
    </row>
    <row r="49" spans="1:8" x14ac:dyDescent="0.2">
      <c r="A49" s="8">
        <v>5700</v>
      </c>
      <c r="B49" s="9" t="s">
        <v>53</v>
      </c>
      <c r="C49" s="24">
        <v>0</v>
      </c>
      <c r="D49" s="24">
        <v>0</v>
      </c>
      <c r="E49" s="24">
        <f t="shared" si="2"/>
        <v>0</v>
      </c>
      <c r="F49" s="24">
        <v>0</v>
      </c>
      <c r="G49" s="24">
        <v>0</v>
      </c>
      <c r="H49" s="25">
        <f t="shared" si="3"/>
        <v>0</v>
      </c>
    </row>
    <row r="50" spans="1:8" x14ac:dyDescent="0.2">
      <c r="A50" s="8">
        <v>5800</v>
      </c>
      <c r="B50" s="9" t="s">
        <v>54</v>
      </c>
      <c r="C50" s="24">
        <v>0</v>
      </c>
      <c r="D50" s="24">
        <v>0</v>
      </c>
      <c r="E50" s="24">
        <f t="shared" si="2"/>
        <v>0</v>
      </c>
      <c r="F50" s="24">
        <v>0</v>
      </c>
      <c r="G50" s="24">
        <v>0</v>
      </c>
      <c r="H50" s="25">
        <f t="shared" si="3"/>
        <v>0</v>
      </c>
    </row>
    <row r="51" spans="1:8" x14ac:dyDescent="0.2">
      <c r="A51" s="8">
        <v>5900</v>
      </c>
      <c r="B51" s="9" t="s">
        <v>55</v>
      </c>
      <c r="C51" s="24">
        <v>0</v>
      </c>
      <c r="D51" s="24">
        <v>0</v>
      </c>
      <c r="E51" s="24">
        <f t="shared" si="2"/>
        <v>0</v>
      </c>
      <c r="F51" s="24">
        <v>0</v>
      </c>
      <c r="G51" s="24">
        <v>0</v>
      </c>
      <c r="H51" s="25">
        <f t="shared" si="3"/>
        <v>0</v>
      </c>
    </row>
    <row r="52" spans="1:8" x14ac:dyDescent="0.2">
      <c r="A52" s="8">
        <v>6000</v>
      </c>
      <c r="B52" s="2" t="s">
        <v>78</v>
      </c>
      <c r="C52" s="24">
        <f t="shared" ref="C52:H52" si="8">SUM(C53:C55)</f>
        <v>0</v>
      </c>
      <c r="D52" s="24">
        <f t="shared" si="8"/>
        <v>19593716.5</v>
      </c>
      <c r="E52" s="24">
        <f t="shared" si="8"/>
        <v>19593716.5</v>
      </c>
      <c r="F52" s="24">
        <f t="shared" si="8"/>
        <v>359618.04</v>
      </c>
      <c r="G52" s="24">
        <f t="shared" si="8"/>
        <v>359618.04</v>
      </c>
      <c r="H52" s="25">
        <f t="shared" si="8"/>
        <v>19234098.460000001</v>
      </c>
    </row>
    <row r="53" spans="1:8" x14ac:dyDescent="0.2">
      <c r="A53" s="8">
        <v>6100</v>
      </c>
      <c r="B53" s="9" t="s">
        <v>56</v>
      </c>
      <c r="C53" s="24">
        <v>0</v>
      </c>
      <c r="D53" s="24">
        <v>0</v>
      </c>
      <c r="E53" s="24">
        <f t="shared" si="2"/>
        <v>0</v>
      </c>
      <c r="F53" s="24">
        <v>0</v>
      </c>
      <c r="G53" s="24">
        <v>0</v>
      </c>
      <c r="H53" s="25">
        <f t="shared" si="3"/>
        <v>0</v>
      </c>
    </row>
    <row r="54" spans="1:8" x14ac:dyDescent="0.2">
      <c r="A54" s="8">
        <v>6200</v>
      </c>
      <c r="B54" s="9" t="s">
        <v>57</v>
      </c>
      <c r="C54" s="24">
        <v>0</v>
      </c>
      <c r="D54" s="24">
        <v>19593716.5</v>
      </c>
      <c r="E54" s="24">
        <f t="shared" si="2"/>
        <v>19593716.5</v>
      </c>
      <c r="F54" s="24">
        <v>359618.04</v>
      </c>
      <c r="G54" s="24">
        <v>359618.04</v>
      </c>
      <c r="H54" s="25">
        <f t="shared" si="3"/>
        <v>19234098.460000001</v>
      </c>
    </row>
    <row r="55" spans="1:8" x14ac:dyDescent="0.2">
      <c r="A55" s="8">
        <v>6300</v>
      </c>
      <c r="B55" s="9" t="s">
        <v>58</v>
      </c>
      <c r="C55" s="24">
        <v>0</v>
      </c>
      <c r="D55" s="24">
        <v>0</v>
      </c>
      <c r="E55" s="24">
        <f t="shared" si="2"/>
        <v>0</v>
      </c>
      <c r="F55" s="24">
        <v>0</v>
      </c>
      <c r="G55" s="24">
        <v>0</v>
      </c>
      <c r="H55" s="25">
        <f t="shared" si="3"/>
        <v>0</v>
      </c>
    </row>
    <row r="56" spans="1:8" x14ac:dyDescent="0.2">
      <c r="A56" s="8">
        <v>7000</v>
      </c>
      <c r="B56" s="2" t="s">
        <v>59</v>
      </c>
      <c r="C56" s="24">
        <f t="shared" ref="C56:H56" si="9">SUM(C57:C63)</f>
        <v>6684635</v>
      </c>
      <c r="D56" s="24">
        <f t="shared" si="9"/>
        <v>3838197.39</v>
      </c>
      <c r="E56" s="24">
        <f t="shared" si="9"/>
        <v>10522832.390000001</v>
      </c>
      <c r="F56" s="24">
        <f t="shared" si="9"/>
        <v>0</v>
      </c>
      <c r="G56" s="24">
        <f t="shared" si="9"/>
        <v>0</v>
      </c>
      <c r="H56" s="25">
        <f t="shared" si="9"/>
        <v>10522832.390000001</v>
      </c>
    </row>
    <row r="57" spans="1:8" x14ac:dyDescent="0.2">
      <c r="A57" s="8">
        <v>7100</v>
      </c>
      <c r="B57" s="9" t="s">
        <v>60</v>
      </c>
      <c r="C57" s="24">
        <v>0</v>
      </c>
      <c r="D57" s="24">
        <v>0</v>
      </c>
      <c r="E57" s="24">
        <f t="shared" si="2"/>
        <v>0</v>
      </c>
      <c r="F57" s="24">
        <v>0</v>
      </c>
      <c r="G57" s="24">
        <v>0</v>
      </c>
      <c r="H57" s="25">
        <f t="shared" si="3"/>
        <v>0</v>
      </c>
    </row>
    <row r="58" spans="1:8" x14ac:dyDescent="0.2">
      <c r="A58" s="8">
        <v>7200</v>
      </c>
      <c r="B58" s="9" t="s">
        <v>61</v>
      </c>
      <c r="C58" s="24">
        <v>0</v>
      </c>
      <c r="D58" s="24">
        <v>0</v>
      </c>
      <c r="E58" s="24">
        <f t="shared" si="2"/>
        <v>0</v>
      </c>
      <c r="F58" s="24">
        <v>0</v>
      </c>
      <c r="G58" s="24">
        <v>0</v>
      </c>
      <c r="H58" s="25">
        <f t="shared" si="3"/>
        <v>0</v>
      </c>
    </row>
    <row r="59" spans="1:8" x14ac:dyDescent="0.2">
      <c r="A59" s="8">
        <v>7300</v>
      </c>
      <c r="B59" s="9" t="s">
        <v>62</v>
      </c>
      <c r="C59" s="24">
        <v>0</v>
      </c>
      <c r="D59" s="24">
        <v>0</v>
      </c>
      <c r="E59" s="24">
        <f t="shared" si="2"/>
        <v>0</v>
      </c>
      <c r="F59" s="24">
        <v>0</v>
      </c>
      <c r="G59" s="24">
        <v>0</v>
      </c>
      <c r="H59" s="25">
        <f t="shared" si="3"/>
        <v>0</v>
      </c>
    </row>
    <row r="60" spans="1:8" x14ac:dyDescent="0.2">
      <c r="A60" s="8">
        <v>7400</v>
      </c>
      <c r="B60" s="9" t="s">
        <v>63</v>
      </c>
      <c r="C60" s="24">
        <v>0</v>
      </c>
      <c r="D60" s="24">
        <v>0</v>
      </c>
      <c r="E60" s="24">
        <f t="shared" si="2"/>
        <v>0</v>
      </c>
      <c r="F60" s="24">
        <v>0</v>
      </c>
      <c r="G60" s="24">
        <v>0</v>
      </c>
      <c r="H60" s="25">
        <f t="shared" si="3"/>
        <v>0</v>
      </c>
    </row>
    <row r="61" spans="1:8" x14ac:dyDescent="0.2">
      <c r="A61" s="8">
        <v>7500</v>
      </c>
      <c r="B61" s="9" t="s">
        <v>64</v>
      </c>
      <c r="C61" s="24">
        <v>0</v>
      </c>
      <c r="D61" s="24">
        <v>0</v>
      </c>
      <c r="E61" s="24">
        <f t="shared" si="2"/>
        <v>0</v>
      </c>
      <c r="F61" s="24">
        <v>0</v>
      </c>
      <c r="G61" s="24">
        <v>0</v>
      </c>
      <c r="H61" s="25">
        <f t="shared" si="3"/>
        <v>0</v>
      </c>
    </row>
    <row r="62" spans="1:8" x14ac:dyDescent="0.2">
      <c r="A62" s="8">
        <v>7600</v>
      </c>
      <c r="B62" s="9" t="s">
        <v>65</v>
      </c>
      <c r="C62" s="24">
        <v>0</v>
      </c>
      <c r="D62" s="24">
        <v>0</v>
      </c>
      <c r="E62" s="24">
        <f t="shared" si="2"/>
        <v>0</v>
      </c>
      <c r="F62" s="24">
        <v>0</v>
      </c>
      <c r="G62" s="24">
        <v>0</v>
      </c>
      <c r="H62" s="25">
        <f t="shared" si="3"/>
        <v>0</v>
      </c>
    </row>
    <row r="63" spans="1:8" x14ac:dyDescent="0.2">
      <c r="A63" s="8">
        <v>7900</v>
      </c>
      <c r="B63" s="9" t="s">
        <v>66</v>
      </c>
      <c r="C63" s="24">
        <v>6684635</v>
      </c>
      <c r="D63" s="24">
        <v>3838197.39</v>
      </c>
      <c r="E63" s="24">
        <f t="shared" si="2"/>
        <v>10522832.390000001</v>
      </c>
      <c r="F63" s="24">
        <v>0</v>
      </c>
      <c r="G63" s="24">
        <v>0</v>
      </c>
      <c r="H63" s="25">
        <f t="shared" si="3"/>
        <v>10522832.390000001</v>
      </c>
    </row>
    <row r="64" spans="1:8" x14ac:dyDescent="0.2">
      <c r="A64" s="8">
        <v>8000</v>
      </c>
      <c r="B64" s="2" t="s">
        <v>67</v>
      </c>
      <c r="C64" s="24">
        <f t="shared" ref="C64:H64" si="10">SUM(C65:C67)</f>
        <v>0</v>
      </c>
      <c r="D64" s="24">
        <f t="shared" si="10"/>
        <v>0</v>
      </c>
      <c r="E64" s="24">
        <f t="shared" si="10"/>
        <v>0</v>
      </c>
      <c r="F64" s="24">
        <f t="shared" si="10"/>
        <v>0</v>
      </c>
      <c r="G64" s="24">
        <f t="shared" si="10"/>
        <v>0</v>
      </c>
      <c r="H64" s="25">
        <f t="shared" si="10"/>
        <v>0</v>
      </c>
    </row>
    <row r="65" spans="1:8" x14ac:dyDescent="0.2">
      <c r="A65" s="8">
        <v>8100</v>
      </c>
      <c r="B65" s="9" t="s">
        <v>68</v>
      </c>
      <c r="C65" s="24">
        <v>0</v>
      </c>
      <c r="D65" s="24">
        <v>0</v>
      </c>
      <c r="E65" s="24">
        <f t="shared" si="2"/>
        <v>0</v>
      </c>
      <c r="F65" s="24">
        <v>0</v>
      </c>
      <c r="G65" s="24">
        <v>0</v>
      </c>
      <c r="H65" s="25">
        <f t="shared" si="3"/>
        <v>0</v>
      </c>
    </row>
    <row r="66" spans="1:8" x14ac:dyDescent="0.2">
      <c r="A66" s="8">
        <v>8300</v>
      </c>
      <c r="B66" s="9" t="s">
        <v>69</v>
      </c>
      <c r="C66" s="24">
        <v>0</v>
      </c>
      <c r="D66" s="24">
        <v>0</v>
      </c>
      <c r="E66" s="24">
        <f t="shared" si="2"/>
        <v>0</v>
      </c>
      <c r="F66" s="24">
        <v>0</v>
      </c>
      <c r="G66" s="24">
        <v>0</v>
      </c>
      <c r="H66" s="25">
        <f t="shared" si="3"/>
        <v>0</v>
      </c>
    </row>
    <row r="67" spans="1:8" x14ac:dyDescent="0.2">
      <c r="A67" s="8">
        <v>8500</v>
      </c>
      <c r="B67" s="9" t="s">
        <v>70</v>
      </c>
      <c r="C67" s="24">
        <v>0</v>
      </c>
      <c r="D67" s="24">
        <v>0</v>
      </c>
      <c r="E67" s="24">
        <f t="shared" si="2"/>
        <v>0</v>
      </c>
      <c r="F67" s="24">
        <v>0</v>
      </c>
      <c r="G67" s="24">
        <v>0</v>
      </c>
      <c r="H67" s="25">
        <f t="shared" si="3"/>
        <v>0</v>
      </c>
    </row>
    <row r="68" spans="1:8" x14ac:dyDescent="0.2">
      <c r="A68" s="8">
        <v>9000</v>
      </c>
      <c r="B68" s="2" t="s">
        <v>79</v>
      </c>
      <c r="C68" s="24">
        <f t="shared" ref="C68:H68" si="11">SUM(C69:C75)</f>
        <v>0</v>
      </c>
      <c r="D68" s="24">
        <f t="shared" si="11"/>
        <v>0</v>
      </c>
      <c r="E68" s="24">
        <f t="shared" si="11"/>
        <v>0</v>
      </c>
      <c r="F68" s="24">
        <f t="shared" si="11"/>
        <v>0</v>
      </c>
      <c r="G68" s="24">
        <f t="shared" si="11"/>
        <v>0</v>
      </c>
      <c r="H68" s="25">
        <f t="shared" si="11"/>
        <v>0</v>
      </c>
    </row>
    <row r="69" spans="1:8" x14ac:dyDescent="0.2">
      <c r="A69" s="8">
        <v>9100</v>
      </c>
      <c r="B69" s="9" t="s">
        <v>71</v>
      </c>
      <c r="C69" s="24">
        <v>0</v>
      </c>
      <c r="D69" s="24">
        <v>0</v>
      </c>
      <c r="E69" s="24">
        <f t="shared" si="2"/>
        <v>0</v>
      </c>
      <c r="F69" s="24">
        <v>0</v>
      </c>
      <c r="G69" s="24">
        <v>0</v>
      </c>
      <c r="H69" s="25">
        <f t="shared" si="3"/>
        <v>0</v>
      </c>
    </row>
    <row r="70" spans="1:8" x14ac:dyDescent="0.2">
      <c r="A70" s="8">
        <v>9200</v>
      </c>
      <c r="B70" s="9" t="s">
        <v>72</v>
      </c>
      <c r="C70" s="24">
        <v>0</v>
      </c>
      <c r="D70" s="24">
        <v>0</v>
      </c>
      <c r="E70" s="24">
        <f t="shared" ref="E70:E74" si="12">C70+D70</f>
        <v>0</v>
      </c>
      <c r="F70" s="24">
        <v>0</v>
      </c>
      <c r="G70" s="24">
        <v>0</v>
      </c>
      <c r="H70" s="25">
        <f t="shared" ref="H70:H75" si="13">E70-F70</f>
        <v>0</v>
      </c>
    </row>
    <row r="71" spans="1:8" x14ac:dyDescent="0.2">
      <c r="A71" s="8">
        <v>9300</v>
      </c>
      <c r="B71" s="9" t="s">
        <v>73</v>
      </c>
      <c r="C71" s="24">
        <v>0</v>
      </c>
      <c r="D71" s="24">
        <v>0</v>
      </c>
      <c r="E71" s="24">
        <f t="shared" si="12"/>
        <v>0</v>
      </c>
      <c r="F71" s="24">
        <v>0</v>
      </c>
      <c r="G71" s="24">
        <v>0</v>
      </c>
      <c r="H71" s="25">
        <f t="shared" si="13"/>
        <v>0</v>
      </c>
    </row>
    <row r="72" spans="1:8" x14ac:dyDescent="0.2">
      <c r="A72" s="8">
        <v>9400</v>
      </c>
      <c r="B72" s="9" t="s">
        <v>74</v>
      </c>
      <c r="C72" s="24">
        <v>0</v>
      </c>
      <c r="D72" s="24">
        <v>0</v>
      </c>
      <c r="E72" s="24">
        <f t="shared" si="12"/>
        <v>0</v>
      </c>
      <c r="F72" s="24">
        <v>0</v>
      </c>
      <c r="G72" s="24">
        <v>0</v>
      </c>
      <c r="H72" s="25">
        <f t="shared" si="13"/>
        <v>0</v>
      </c>
    </row>
    <row r="73" spans="1:8" x14ac:dyDescent="0.2">
      <c r="A73" s="8">
        <v>9500</v>
      </c>
      <c r="B73" s="9" t="s">
        <v>75</v>
      </c>
      <c r="C73" s="24">
        <v>0</v>
      </c>
      <c r="D73" s="24">
        <v>0</v>
      </c>
      <c r="E73" s="24">
        <f t="shared" si="12"/>
        <v>0</v>
      </c>
      <c r="F73" s="24">
        <v>0</v>
      </c>
      <c r="G73" s="24">
        <v>0</v>
      </c>
      <c r="H73" s="25">
        <f t="shared" si="13"/>
        <v>0</v>
      </c>
    </row>
    <row r="74" spans="1:8" x14ac:dyDescent="0.2">
      <c r="A74" s="8">
        <v>9600</v>
      </c>
      <c r="B74" s="9" t="s">
        <v>76</v>
      </c>
      <c r="C74" s="24">
        <v>0</v>
      </c>
      <c r="D74" s="24">
        <v>0</v>
      </c>
      <c r="E74" s="24">
        <f t="shared" si="12"/>
        <v>0</v>
      </c>
      <c r="F74" s="24">
        <v>0</v>
      </c>
      <c r="G74" s="24">
        <v>0</v>
      </c>
      <c r="H74" s="25">
        <f t="shared" si="13"/>
        <v>0</v>
      </c>
    </row>
    <row r="75" spans="1:8" x14ac:dyDescent="0.2">
      <c r="A75" s="10">
        <v>9900</v>
      </c>
      <c r="B75" s="11" t="s">
        <v>77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7">
        <f t="shared" si="13"/>
        <v>0</v>
      </c>
    </row>
    <row r="76" spans="1:8" x14ac:dyDescent="0.2">
      <c r="A76" s="5"/>
      <c r="B76" s="5"/>
      <c r="C76" s="5"/>
      <c r="D76" s="5"/>
    </row>
    <row r="77" spans="1:8" x14ac:dyDescent="0.2">
      <c r="A77" s="12" t="s">
        <v>81</v>
      </c>
      <c r="B77" s="13"/>
      <c r="C77" s="13"/>
      <c r="D77" s="14"/>
    </row>
    <row r="78" spans="1:8" x14ac:dyDescent="0.2">
      <c r="A78" s="15"/>
      <c r="B78" s="13"/>
      <c r="C78" s="13"/>
      <c r="D78" s="14"/>
    </row>
    <row r="79" spans="1:8" x14ac:dyDescent="0.2">
      <c r="A79" s="16"/>
      <c r="B79" s="17"/>
      <c r="C79" s="16"/>
      <c r="D79" s="16"/>
    </row>
    <row r="80" spans="1:8" x14ac:dyDescent="0.2">
      <c r="A80" s="18"/>
      <c r="B80" s="16"/>
      <c r="C80" s="16"/>
      <c r="D80" s="16"/>
    </row>
    <row r="81" spans="1:4" x14ac:dyDescent="0.2">
      <c r="A81" s="18"/>
      <c r="B81" s="16" t="s">
        <v>82</v>
      </c>
      <c r="C81" s="18"/>
      <c r="D81" s="19" t="s">
        <v>82</v>
      </c>
    </row>
    <row r="82" spans="1:4" ht="33.75" x14ac:dyDescent="0.2">
      <c r="A82" s="18"/>
      <c r="B82" s="20" t="s">
        <v>85</v>
      </c>
      <c r="C82" s="21"/>
      <c r="D82" s="31" t="s">
        <v>84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1181102362204722" right="0.39370078740157483" top="1.1811023622047245" bottom="0.74803149606299213" header="0.31496062992125984" footer="0.31496062992125984"/>
  <pageSetup scale="65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2018-08-24T19:05:34Z</cp:lastPrinted>
  <dcterms:created xsi:type="dcterms:W3CDTF">2014-02-10T03:37:14Z</dcterms:created>
  <dcterms:modified xsi:type="dcterms:W3CDTF">2018-08-24T19:05:43Z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