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2° Trimestre\"/>
    </mc:Choice>
  </mc:AlternateContent>
  <bookViews>
    <workbookView xWindow="0" yWindow="0" windowWidth="28800" windowHeight="12135" tabRatio="885"/>
  </bookViews>
  <sheets>
    <sheet name="COG" sheetId="6" r:id="rId1"/>
  </sheets>
  <definedNames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E6" i="6" l="1"/>
  <c r="H6" i="6" s="1"/>
  <c r="E7" i="6"/>
  <c r="H7" i="6" s="1"/>
  <c r="E8" i="6"/>
  <c r="H8" i="6" s="1"/>
  <c r="E9" i="6"/>
  <c r="H9" i="6" s="1"/>
  <c r="E10" i="6"/>
  <c r="H10" i="6" s="1"/>
  <c r="E11" i="6"/>
  <c r="E12" i="6"/>
  <c r="H76" i="6"/>
  <c r="H75" i="6"/>
  <c r="H72" i="6"/>
  <c r="H71" i="6"/>
  <c r="H68" i="6"/>
  <c r="H67" i="6"/>
  <c r="H63" i="6"/>
  <c r="H60" i="6"/>
  <c r="H59" i="6"/>
  <c r="H56" i="6"/>
  <c r="H52" i="6"/>
  <c r="H51" i="6"/>
  <c r="H48" i="6"/>
  <c r="H44" i="6"/>
  <c r="H40" i="6"/>
  <c r="H39" i="6"/>
  <c r="H36" i="6"/>
  <c r="H35" i="6"/>
  <c r="H15" i="6"/>
  <c r="H12" i="6"/>
  <c r="H11" i="6"/>
  <c r="E76" i="6"/>
  <c r="E75" i="6"/>
  <c r="E74" i="6"/>
  <c r="H74" i="6" s="1"/>
  <c r="E73" i="6"/>
  <c r="H73" i="6" s="1"/>
  <c r="E72" i="6"/>
  <c r="E71" i="6"/>
  <c r="E70" i="6"/>
  <c r="H70" i="6" s="1"/>
  <c r="E69" i="6"/>
  <c r="H69" i="6" s="1"/>
  <c r="E68" i="6"/>
  <c r="E67" i="6"/>
  <c r="E66" i="6"/>
  <c r="H66" i="6" s="1"/>
  <c r="E64" i="6"/>
  <c r="H64" i="6" s="1"/>
  <c r="E63" i="6"/>
  <c r="E62" i="6"/>
  <c r="H62" i="6" s="1"/>
  <c r="E61" i="6"/>
  <c r="H61" i="6" s="1"/>
  <c r="E60" i="6"/>
  <c r="E59" i="6"/>
  <c r="E58" i="6"/>
  <c r="H58" i="6" s="1"/>
  <c r="E56" i="6"/>
  <c r="E55" i="6"/>
  <c r="H55" i="6" s="1"/>
  <c r="E54" i="6"/>
  <c r="H54" i="6" s="1"/>
  <c r="E52" i="6"/>
  <c r="E51" i="6"/>
  <c r="E50" i="6"/>
  <c r="H50" i="6" s="1"/>
  <c r="E49" i="6"/>
  <c r="H49" i="6" s="1"/>
  <c r="E48" i="6"/>
  <c r="E47" i="6"/>
  <c r="H47" i="6" s="1"/>
  <c r="E46" i="6"/>
  <c r="H46" i="6" s="1"/>
  <c r="E45" i="6"/>
  <c r="H45" i="6" s="1"/>
  <c r="E44" i="6"/>
  <c r="E42" i="6"/>
  <c r="H42" i="6" s="1"/>
  <c r="E41" i="6"/>
  <c r="H41" i="6" s="1"/>
  <c r="E40" i="6"/>
  <c r="E39" i="6"/>
  <c r="E38" i="6"/>
  <c r="H38" i="6" s="1"/>
  <c r="E37" i="6"/>
  <c r="H37" i="6" s="1"/>
  <c r="E36" i="6"/>
  <c r="E35" i="6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E53" i="6" s="1"/>
  <c r="D43" i="6"/>
  <c r="D33" i="6"/>
  <c r="D23" i="6"/>
  <c r="D13" i="6"/>
  <c r="D5" i="6"/>
  <c r="C69" i="6"/>
  <c r="C65" i="6"/>
  <c r="E65" i="6" s="1"/>
  <c r="H65" i="6" s="1"/>
  <c r="C57" i="6"/>
  <c r="C53" i="6"/>
  <c r="C43" i="6"/>
  <c r="C33" i="6"/>
  <c r="C23" i="6"/>
  <c r="C13" i="6"/>
  <c r="C5" i="6"/>
  <c r="E57" i="6" l="1"/>
  <c r="H57" i="6" s="1"/>
  <c r="H53" i="6"/>
  <c r="E43" i="6"/>
  <c r="H43" i="6" s="1"/>
  <c r="E33" i="6"/>
  <c r="H33" i="6" s="1"/>
  <c r="E23" i="6"/>
  <c r="H23" i="6" s="1"/>
  <c r="E13" i="6"/>
  <c r="H13" i="6" s="1"/>
  <c r="G77" i="6"/>
  <c r="E5" i="6"/>
  <c r="H5" i="6" s="1"/>
  <c r="D77" i="6"/>
  <c r="C77" i="6"/>
  <c r="F77" i="6"/>
  <c r="H77" i="6" l="1"/>
  <c r="E77" i="6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<sst xmlns="http://schemas.openxmlformats.org/spreadsheetml/2006/main" count="85" uniqueCount="85">
  <si>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</si>
  <si>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</si>
  <si>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</si>
  <si>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</si>
  <si>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</si>
  <si>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</si>
  <si>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</si>
  <si>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</si>
  <si>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</si>
  <si>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</si>
  <si>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</si>
  <si>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</si>
  <si>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</si>
  <si>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</si>
  <si>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</si>
  <si>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</si>
  <si>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</si>
  <si>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</si>
  <si>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</si>
  <si>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</si>
  <si>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</si>
  <si>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</si>
  <si>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</si>
  <si>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</si>
  <si>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</si>
  <si>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</si>
  <si>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</si>
  <si>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</si>
  <si>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</si>
  <si>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</si>
  <si>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</si>
  <si>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</si>
  <si>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</si>
  <si>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</si>
  <si>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</si>
  <si>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</si>
  <si>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</si>
  <si>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</si>
  <si>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</si>
  <si>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</si>
  <si>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</si>
  <si>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</si>
  <si>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</si>
  <si>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</si>
  <si>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</si>
  <si>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</si>
  <si>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</si>
  <si>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</si>
  <si>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</si>
  <si>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</si>
  <si>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</si>
  <si>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</si>
  <si>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</si>
  <si>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</si>
  <si>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</si>
  <si>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</si>
  <si>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</si>
  <si>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</si>
  <si>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</si>
  <si>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</si>
  <si>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</si>
  <si>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</si>
  <si>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</si>
  <si>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</si>
  <si>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</si>
  <si>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</si>
  <si>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</si>
  <si>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</si>
  <si>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</si>
  <si>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</si>
  <si>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</si>
  <si>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</si>
  <si>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</si>
  <si>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</si>
  <si>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</si>
  <si>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</si>
  <si>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</si>
  <si>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</si>
  <si>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</si>
  <si>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</si>
  <si>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</si>
  <si>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</si>
  <si>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</si>
  <si>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</si>
  <si>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UNIVERSIDAD TECNOLOGICA DE LEON
Estado Analítico del Ejercicio del Presupuesto de Egresos
Clasificación por Objeto del Gasto (Capítulo y Concepto)
Del 1 de Enero 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</si>
</sst>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4" fontId="2" fillId="0" borderId="14" xfId="0" applyNumberFormat="1" applyFont="1" applyFill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 wrapText="1"/>
    </xf>
    <xf numFmtId="4" fontId="6" fillId="0" borderId="12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84</xdr:row>
      <xdr:rowOff>0</xdr:rowOff>
    </xdr:from>
    <xdr:to>
      <xdr:col>8</xdr:col>
      <xdr:colOff>66675</xdr:colOff>
      <xdr:row>88</xdr:row>
      <xdr:rowOff>95250</xdr:rowOff>
    </xdr:to>
    <xdr:sp macro="" textlink="">
      <xdr:nvSpPr>
        <xdr:cNvPr id="2" name="CuadroTexto 1"/>
        <xdr:cNvSpPr txBox="1"/>
      </xdr:nvSpPr>
      <xdr:spPr>
        <a:xfrm>
          <a:off x="0" y="12658725"/>
          <a:ext cx="10115550" cy="666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Sofía</a:t>
          </a:r>
          <a:r>
            <a:rPr lang="es-MX" sz="1100" baseline="0"/>
            <a:t> Ayala Rodríguez			José de Jesús Madrigal García</a:t>
          </a:r>
        </a:p>
        <a:p>
          <a:pPr algn="ctr"/>
          <a:r>
            <a:rPr lang="es-MX" sz="1100" baseline="0"/>
            <a:t>     Encargada de la Rectoría			Director de Administración y Finanzas</a:t>
          </a:r>
          <a:endParaRPr lang="es-MX" sz="1100"/>
        </a:p>
      </xdr:txBody>
    </xdr:sp>
    <xdr:clientData/>
  </xdr:twoCellAnchor>
  <xdr:twoCellAnchor>
    <xdr:from>
      <xdr:col>1</xdr:col>
      <xdr:colOff>1828800</xdr:colOff>
      <xdr:row>85</xdr:row>
      <xdr:rowOff>76200</xdr:rowOff>
    </xdr:from>
    <xdr:to>
      <xdr:col>2</xdr:col>
      <xdr:colOff>542925</xdr:colOff>
      <xdr:row>85</xdr:row>
      <xdr:rowOff>76200</xdr:rowOff>
    </xdr:to>
    <xdr:cxnSp macro="">
      <xdr:nvCxnSpPr>
        <xdr:cNvPr id="4" name="Conector recto 3"/>
        <xdr:cNvCxnSpPr/>
      </xdr:nvCxnSpPr>
      <xdr:spPr>
        <a:xfrm>
          <a:off x="1914525" y="12877800"/>
          <a:ext cx="2305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1038225</xdr:colOff>
      <xdr:row>85</xdr:row>
      <xdr:rowOff>76200</xdr:rowOff>
    </xdr:from>
    <xdr:to>
      <xdr:col>6</xdr:col>
      <xdr:colOff>114300</xdr:colOff>
      <xdr:row>85</xdr:row>
      <xdr:rowOff>76200</xdr:rowOff>
    </xdr:to>
    <xdr:cxnSp macro="">
      <xdr:nvCxnSpPr>
        <xdr:cNvPr id="5" name="Conector recto 4"/>
        <xdr:cNvCxnSpPr/>
      </xdr:nvCxnSpPr>
      <xdr:spPr>
        <a:xfrm>
          <a:off x="5762625" y="12877800"/>
          <a:ext cx="2305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showGridLines="0" tabSelected="1" topLeftCell="A49" workbookViewId="0">
      <selection activeCell="F92" sqref="F92"/>
    </sheetView>
  </sheetViews>
  <sheetFormatPr baseColWidth="10" defaultRowHeight="11.25" x14ac:dyDescent="0.2"/>
  <cols>
    <col min="1" max="1" width="1.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17" t="s">
        <v>84</v>
      </c>
      <c r="B1" s="18"/>
      <c r="C1" s="18"/>
      <c r="D1" s="18"/>
      <c r="E1" s="18"/>
      <c r="F1" s="18"/>
      <c r="G1" s="18"/>
      <c r="H1" s="19"/>
    </row>
    <row r="2" spans="1:8" x14ac:dyDescent="0.2">
      <c r="A2" s="22" t="s">
        <v>9</v>
      </c>
      <c r="B2" s="23"/>
      <c r="C2" s="17" t="s">
        <v>15</v>
      </c>
      <c r="D2" s="18"/>
      <c r="E2" s="18"/>
      <c r="F2" s="18"/>
      <c r="G2" s="19"/>
      <c r="H2" s="20" t="s">
        <v>14</v>
      </c>
    </row>
    <row r="3" spans="1:8" ht="24.95" customHeight="1" x14ac:dyDescent="0.2">
      <c r="A3" s="24"/>
      <c r="B3" s="25"/>
      <c r="C3" s="4" t="s">
        <v>10</v>
      </c>
      <c r="D3" s="4" t="s">
        <v>80</v>
      </c>
      <c r="E3" s="4" t="s">
        <v>11</v>
      </c>
      <c r="F3" s="4" t="s">
        <v>12</v>
      </c>
      <c r="G3" s="4" t="s">
        <v>13</v>
      </c>
      <c r="H3" s="21"/>
    </row>
    <row r="4" spans="1:8" x14ac:dyDescent="0.2">
      <c r="A4" s="26"/>
      <c r="B4" s="27"/>
      <c r="C4" s="5">
        <v>1</v>
      </c>
      <c r="D4" s="5">
        <v>2</v>
      </c>
      <c r="E4" s="5" t="s">
        <v>81</v>
      </c>
      <c r="F4" s="5">
        <v>4</v>
      </c>
      <c r="G4" s="5">
        <v>5</v>
      </c>
      <c r="H4" s="5" t="s">
        <v>82</v>
      </c>
    </row>
    <row r="5" spans="1:8" x14ac:dyDescent="0.2">
      <c r="A5" s="10" t="s">
        <v>16</v>
      </c>
      <c r="B5" s="2"/>
      <c r="C5" s="13">
        <f>SUM(C6:C12)</f>
        <v>99341202.850000009</v>
      </c>
      <c r="D5" s="13">
        <f>SUM(D6:D12)</f>
        <v>79243566.370000005</v>
      </c>
      <c r="E5" s="13">
        <f>C5+D5</f>
        <v>178584769.22000003</v>
      </c>
      <c r="F5" s="13">
        <f>SUM(F6:F12)</f>
        <v>52464677.880000003</v>
      </c>
      <c r="G5" s="13">
        <f>SUM(G6:G12)</f>
        <v>52464677.880000003</v>
      </c>
      <c r="H5" s="13">
        <f>E5-F5</f>
        <v>126120091.34000003</v>
      </c>
    </row>
    <row r="6" spans="1:8" x14ac:dyDescent="0.2">
      <c r="A6" s="9">
        <v>1100</v>
      </c>
      <c r="B6" s="6" t="s">
        <v>25</v>
      </c>
      <c r="C6" s="8">
        <v>16903962.219999999</v>
      </c>
      <c r="D6" s="8">
        <v>16690353.27</v>
      </c>
      <c r="E6" s="8">
        <f t="shared" ref="E6:E69" si="0">C6+D6</f>
        <v>33594315.489999995</v>
      </c>
      <c r="F6" s="8">
        <v>11497023.84</v>
      </c>
      <c r="G6" s="8">
        <v>11497023.84</v>
      </c>
      <c r="H6" s="8">
        <f t="shared" ref="H6:H69" si="1">E6-F6</f>
        <v>22097291.649999995</v>
      </c>
    </row>
    <row r="7" spans="1:8" x14ac:dyDescent="0.2">
      <c r="A7" s="9">
        <v>1200</v>
      </c>
      <c r="B7" s="6" t="s">
        <v>26</v>
      </c>
      <c r="C7" s="8">
        <v>31889813.25</v>
      </c>
      <c r="D7" s="8">
        <v>24510525.039999999</v>
      </c>
      <c r="E7" s="8">
        <f t="shared" si="0"/>
        <v>56400338.289999999</v>
      </c>
      <c r="F7" s="8">
        <v>20987030.260000002</v>
      </c>
      <c r="G7" s="8">
        <v>20987030.260000002</v>
      </c>
      <c r="H7" s="8">
        <f t="shared" si="1"/>
        <v>35413308.030000001</v>
      </c>
    </row>
    <row r="8" spans="1:8" x14ac:dyDescent="0.2">
      <c r="A8" s="9">
        <v>1300</v>
      </c>
      <c r="B8" s="6" t="s">
        <v>27</v>
      </c>
      <c r="C8" s="8">
        <v>9197318.0600000005</v>
      </c>
      <c r="D8" s="8">
        <v>5729927.2599999998</v>
      </c>
      <c r="E8" s="8">
        <f t="shared" si="0"/>
        <v>14927245.32</v>
      </c>
      <c r="F8" s="8">
        <v>990052.65</v>
      </c>
      <c r="G8" s="8">
        <v>990052.65</v>
      </c>
      <c r="H8" s="8">
        <f t="shared" si="1"/>
        <v>13937192.67</v>
      </c>
    </row>
    <row r="9" spans="1:8" x14ac:dyDescent="0.2">
      <c r="A9" s="9">
        <v>1400</v>
      </c>
      <c r="B9" s="6" t="s">
        <v>1</v>
      </c>
      <c r="C9" s="8">
        <v>24922071.760000002</v>
      </c>
      <c r="D9" s="8">
        <v>14601540.74</v>
      </c>
      <c r="E9" s="8">
        <f t="shared" si="0"/>
        <v>39523612.5</v>
      </c>
      <c r="F9" s="8">
        <v>7885363.21</v>
      </c>
      <c r="G9" s="8">
        <v>7885363.21</v>
      </c>
      <c r="H9" s="8">
        <f t="shared" si="1"/>
        <v>31638249.289999999</v>
      </c>
    </row>
    <row r="10" spans="1:8" x14ac:dyDescent="0.2">
      <c r="A10" s="9">
        <v>1500</v>
      </c>
      <c r="B10" s="6" t="s">
        <v>28</v>
      </c>
      <c r="C10" s="8">
        <v>16428037.560000001</v>
      </c>
      <c r="D10" s="8">
        <v>17711220.059999999</v>
      </c>
      <c r="E10" s="8">
        <f t="shared" si="0"/>
        <v>34139257.619999997</v>
      </c>
      <c r="F10" s="8">
        <v>11105207.92</v>
      </c>
      <c r="G10" s="8">
        <v>11105207.92</v>
      </c>
      <c r="H10" s="8">
        <f t="shared" si="1"/>
        <v>23034049.699999996</v>
      </c>
    </row>
    <row r="11" spans="1:8" x14ac:dyDescent="0.2">
      <c r="A11" s="9">
        <v>1600</v>
      </c>
      <c r="B11" s="6" t="s">
        <v>2</v>
      </c>
      <c r="C11" s="8">
        <v>0</v>
      </c>
      <c r="D11" s="8">
        <v>0</v>
      </c>
      <c r="E11" s="8">
        <f t="shared" si="0"/>
        <v>0</v>
      </c>
      <c r="F11" s="8">
        <v>0</v>
      </c>
      <c r="G11" s="8">
        <v>0</v>
      </c>
      <c r="H11" s="8">
        <f t="shared" si="1"/>
        <v>0</v>
      </c>
    </row>
    <row r="12" spans="1:8" x14ac:dyDescent="0.2">
      <c r="A12" s="9">
        <v>1700</v>
      </c>
      <c r="B12" s="6" t="s">
        <v>29</v>
      </c>
      <c r="C12" s="8">
        <v>0</v>
      </c>
      <c r="D12" s="8">
        <v>0</v>
      </c>
      <c r="E12" s="8">
        <f t="shared" si="0"/>
        <v>0</v>
      </c>
      <c r="F12" s="8">
        <v>0</v>
      </c>
      <c r="G12" s="8">
        <v>0</v>
      </c>
      <c r="H12" s="8">
        <f t="shared" si="1"/>
        <v>0</v>
      </c>
    </row>
    <row r="13" spans="1:8" x14ac:dyDescent="0.2">
      <c r="A13" s="10" t="s">
        <v>17</v>
      </c>
      <c r="B13" s="2"/>
      <c r="C13" s="14">
        <f>SUM(C14:C22)</f>
        <v>5659168.5499999998</v>
      </c>
      <c r="D13" s="14">
        <f>SUM(D14:D22)</f>
        <v>5428528.0699999994</v>
      </c>
      <c r="E13" s="14">
        <f t="shared" si="0"/>
        <v>11087696.619999999</v>
      </c>
      <c r="F13" s="14">
        <f>SUM(F14:F22)</f>
        <v>1856480.84</v>
      </c>
      <c r="G13" s="14">
        <f>SUM(G14:G22)</f>
        <v>1856480.84</v>
      </c>
      <c r="H13" s="14">
        <f t="shared" si="1"/>
        <v>9231215.7799999993</v>
      </c>
    </row>
    <row r="14" spans="1:8" x14ac:dyDescent="0.2">
      <c r="A14" s="9">
        <v>2100</v>
      </c>
      <c r="B14" s="6" t="s">
        <v>30</v>
      </c>
      <c r="C14" s="8">
        <v>1531488.93</v>
      </c>
      <c r="D14" s="8">
        <v>3988385.91</v>
      </c>
      <c r="E14" s="8">
        <f t="shared" si="0"/>
        <v>5519874.8399999999</v>
      </c>
      <c r="F14" s="8">
        <v>1210282.68</v>
      </c>
      <c r="G14" s="8">
        <v>1210282.68</v>
      </c>
      <c r="H14" s="8">
        <f t="shared" si="1"/>
        <v>4309592.16</v>
      </c>
    </row>
    <row r="15" spans="1:8" x14ac:dyDescent="0.2">
      <c r="A15" s="9">
        <v>2200</v>
      </c>
      <c r="B15" s="6" t="s">
        <v>31</v>
      </c>
      <c r="C15" s="8">
        <v>108561.33</v>
      </c>
      <c r="D15" s="8">
        <v>105904.05</v>
      </c>
      <c r="E15" s="8">
        <f t="shared" si="0"/>
        <v>214465.38</v>
      </c>
      <c r="F15" s="8">
        <v>96054.41</v>
      </c>
      <c r="G15" s="8">
        <v>96054.41</v>
      </c>
      <c r="H15" s="8">
        <f t="shared" si="1"/>
        <v>118410.97</v>
      </c>
    </row>
    <row r="16" spans="1:8" x14ac:dyDescent="0.2">
      <c r="A16" s="9">
        <v>2300</v>
      </c>
      <c r="B16" s="6" t="s">
        <v>32</v>
      </c>
      <c r="C16" s="8">
        <v>404402</v>
      </c>
      <c r="D16" s="8">
        <v>10804.75</v>
      </c>
      <c r="E16" s="8">
        <f t="shared" si="0"/>
        <v>415206.75</v>
      </c>
      <c r="F16" s="8">
        <v>52112.800000000003</v>
      </c>
      <c r="G16" s="8">
        <v>52112.800000000003</v>
      </c>
      <c r="H16" s="8">
        <f t="shared" si="1"/>
        <v>363093.95</v>
      </c>
    </row>
    <row r="17" spans="1:8" x14ac:dyDescent="0.2">
      <c r="A17" s="9">
        <v>2400</v>
      </c>
      <c r="B17" s="6" t="s">
        <v>33</v>
      </c>
      <c r="C17" s="8">
        <v>1258406</v>
      </c>
      <c r="D17" s="8">
        <v>-201252</v>
      </c>
      <c r="E17" s="8">
        <f t="shared" si="0"/>
        <v>1057154</v>
      </c>
      <c r="F17" s="8">
        <v>62222.45</v>
      </c>
      <c r="G17" s="8">
        <v>62222.45</v>
      </c>
      <c r="H17" s="8">
        <f t="shared" si="1"/>
        <v>994931.55</v>
      </c>
    </row>
    <row r="18" spans="1:8" x14ac:dyDescent="0.2">
      <c r="A18" s="9">
        <v>2500</v>
      </c>
      <c r="B18" s="6" t="s">
        <v>34</v>
      </c>
      <c r="C18" s="8">
        <v>589300</v>
      </c>
      <c r="D18" s="8">
        <v>595445.23</v>
      </c>
      <c r="E18" s="8">
        <f t="shared" si="0"/>
        <v>1184745.23</v>
      </c>
      <c r="F18" s="8">
        <v>89912.11</v>
      </c>
      <c r="G18" s="8">
        <v>89912.11</v>
      </c>
      <c r="H18" s="8">
        <f t="shared" si="1"/>
        <v>1094833.1199999999</v>
      </c>
    </row>
    <row r="19" spans="1:8" x14ac:dyDescent="0.2">
      <c r="A19" s="9">
        <v>2600</v>
      </c>
      <c r="B19" s="6" t="s">
        <v>35</v>
      </c>
      <c r="C19" s="8">
        <v>391090.29</v>
      </c>
      <c r="D19" s="8">
        <v>625195.59</v>
      </c>
      <c r="E19" s="8">
        <f t="shared" si="0"/>
        <v>1016285.8799999999</v>
      </c>
      <c r="F19" s="8">
        <v>206400.27</v>
      </c>
      <c r="G19" s="8">
        <v>206400.27</v>
      </c>
      <c r="H19" s="8">
        <f t="shared" si="1"/>
        <v>809885.60999999987</v>
      </c>
    </row>
    <row r="20" spans="1:8" x14ac:dyDescent="0.2">
      <c r="A20" s="9">
        <v>2700</v>
      </c>
      <c r="B20" s="6" t="s">
        <v>36</v>
      </c>
      <c r="C20" s="8">
        <v>524450</v>
      </c>
      <c r="D20" s="8">
        <v>178656.88</v>
      </c>
      <c r="E20" s="8">
        <f t="shared" si="0"/>
        <v>703106.88</v>
      </c>
      <c r="F20" s="8">
        <v>28384.82</v>
      </c>
      <c r="G20" s="8">
        <v>28384.82</v>
      </c>
      <c r="H20" s="8">
        <f t="shared" si="1"/>
        <v>674722.06</v>
      </c>
    </row>
    <row r="21" spans="1:8" x14ac:dyDescent="0.2">
      <c r="A21" s="9">
        <v>2800</v>
      </c>
      <c r="B21" s="6" t="s">
        <v>37</v>
      </c>
      <c r="C21" s="8">
        <v>0</v>
      </c>
      <c r="D21" s="8">
        <v>0</v>
      </c>
      <c r="E21" s="8">
        <f t="shared" si="0"/>
        <v>0</v>
      </c>
      <c r="F21" s="8">
        <v>0</v>
      </c>
      <c r="G21" s="8">
        <v>0</v>
      </c>
      <c r="H21" s="8">
        <f t="shared" si="1"/>
        <v>0</v>
      </c>
    </row>
    <row r="22" spans="1:8" x14ac:dyDescent="0.2">
      <c r="A22" s="9">
        <v>2900</v>
      </c>
      <c r="B22" s="6" t="s">
        <v>38</v>
      </c>
      <c r="C22" s="8">
        <v>851470</v>
      </c>
      <c r="D22" s="8">
        <v>125387.66</v>
      </c>
      <c r="E22" s="8">
        <f t="shared" si="0"/>
        <v>976857.66</v>
      </c>
      <c r="F22" s="8">
        <v>111111.3</v>
      </c>
      <c r="G22" s="8">
        <v>111111.3</v>
      </c>
      <c r="H22" s="8">
        <f t="shared" si="1"/>
        <v>865746.36</v>
      </c>
    </row>
    <row r="23" spans="1:8" x14ac:dyDescent="0.2">
      <c r="A23" s="10" t="s">
        <v>18</v>
      </c>
      <c r="B23" s="2"/>
      <c r="C23" s="14">
        <f>SUM(C24:C32)</f>
        <v>43683969.130000003</v>
      </c>
      <c r="D23" s="14">
        <f>SUM(D24:D32)</f>
        <v>15895148.999999998</v>
      </c>
      <c r="E23" s="14">
        <f t="shared" si="0"/>
        <v>59579118.130000003</v>
      </c>
      <c r="F23" s="14">
        <f>SUM(F24:F32)</f>
        <v>13773235.84</v>
      </c>
      <c r="G23" s="14">
        <f>SUM(G24:G32)</f>
        <v>13757425.84</v>
      </c>
      <c r="H23" s="14">
        <f t="shared" si="1"/>
        <v>45805882.290000007</v>
      </c>
    </row>
    <row r="24" spans="1:8" x14ac:dyDescent="0.2">
      <c r="A24" s="9">
        <v>3100</v>
      </c>
      <c r="B24" s="6" t="s">
        <v>39</v>
      </c>
      <c r="C24" s="8">
        <v>6946724</v>
      </c>
      <c r="D24" s="8">
        <v>119930.66</v>
      </c>
      <c r="E24" s="8">
        <f t="shared" si="0"/>
        <v>7066654.6600000001</v>
      </c>
      <c r="F24" s="8">
        <v>2438149.9300000002</v>
      </c>
      <c r="G24" s="8">
        <v>2438149.9300000002</v>
      </c>
      <c r="H24" s="8">
        <f t="shared" si="1"/>
        <v>4628504.7300000004</v>
      </c>
    </row>
    <row r="25" spans="1:8" x14ac:dyDescent="0.2">
      <c r="A25" s="9">
        <v>3200</v>
      </c>
      <c r="B25" s="6" t="s">
        <v>40</v>
      </c>
      <c r="C25" s="8">
        <v>3797408</v>
      </c>
      <c r="D25" s="8">
        <v>-792994.56</v>
      </c>
      <c r="E25" s="8">
        <f t="shared" si="0"/>
        <v>3004413.44</v>
      </c>
      <c r="F25" s="8">
        <v>87699.98</v>
      </c>
      <c r="G25" s="8">
        <v>87699.98</v>
      </c>
      <c r="H25" s="8">
        <f t="shared" si="1"/>
        <v>2916713.46</v>
      </c>
    </row>
    <row r="26" spans="1:8" x14ac:dyDescent="0.2">
      <c r="A26" s="9">
        <v>3300</v>
      </c>
      <c r="B26" s="6" t="s">
        <v>41</v>
      </c>
      <c r="C26" s="8">
        <v>12673449.810000001</v>
      </c>
      <c r="D26" s="8">
        <v>4579016.7300000004</v>
      </c>
      <c r="E26" s="8">
        <f t="shared" si="0"/>
        <v>17252466.539999999</v>
      </c>
      <c r="F26" s="8">
        <v>4119022.54</v>
      </c>
      <c r="G26" s="8">
        <v>4103362.54</v>
      </c>
      <c r="H26" s="8">
        <f t="shared" si="1"/>
        <v>13133444</v>
      </c>
    </row>
    <row r="27" spans="1:8" x14ac:dyDescent="0.2">
      <c r="A27" s="9">
        <v>3400</v>
      </c>
      <c r="B27" s="6" t="s">
        <v>42</v>
      </c>
      <c r="C27" s="8">
        <v>1988997</v>
      </c>
      <c r="D27" s="8">
        <v>-300130.08</v>
      </c>
      <c r="E27" s="8">
        <f t="shared" si="0"/>
        <v>1688866.92</v>
      </c>
      <c r="F27" s="8">
        <v>1176381.6200000001</v>
      </c>
      <c r="G27" s="8">
        <v>1176381.6200000001</v>
      </c>
      <c r="H27" s="8">
        <f t="shared" si="1"/>
        <v>512485.29999999981</v>
      </c>
    </row>
    <row r="28" spans="1:8" x14ac:dyDescent="0.2">
      <c r="A28" s="9">
        <v>3500</v>
      </c>
      <c r="B28" s="6" t="s">
        <v>43</v>
      </c>
      <c r="C28" s="8">
        <v>9569743.9700000007</v>
      </c>
      <c r="D28" s="8">
        <v>2007762</v>
      </c>
      <c r="E28" s="8">
        <f t="shared" si="0"/>
        <v>11577505.970000001</v>
      </c>
      <c r="F28" s="8">
        <v>3884185.18</v>
      </c>
      <c r="G28" s="8">
        <v>3884185.18</v>
      </c>
      <c r="H28" s="8">
        <f t="shared" si="1"/>
        <v>7693320.790000001</v>
      </c>
    </row>
    <row r="29" spans="1:8" x14ac:dyDescent="0.2">
      <c r="A29" s="9">
        <v>3600</v>
      </c>
      <c r="B29" s="6" t="s">
        <v>44</v>
      </c>
      <c r="C29" s="8">
        <v>98000</v>
      </c>
      <c r="D29" s="8">
        <v>27009.56</v>
      </c>
      <c r="E29" s="8">
        <f t="shared" si="0"/>
        <v>125009.56</v>
      </c>
      <c r="F29" s="8">
        <v>0</v>
      </c>
      <c r="G29" s="8">
        <v>0</v>
      </c>
      <c r="H29" s="8">
        <f t="shared" si="1"/>
        <v>125009.56</v>
      </c>
    </row>
    <row r="30" spans="1:8" x14ac:dyDescent="0.2">
      <c r="A30" s="9">
        <v>3700</v>
      </c>
      <c r="B30" s="6" t="s">
        <v>45</v>
      </c>
      <c r="C30" s="8">
        <v>1119928</v>
      </c>
      <c r="D30" s="8">
        <v>660274.97</v>
      </c>
      <c r="E30" s="8">
        <f t="shared" si="0"/>
        <v>1780202.97</v>
      </c>
      <c r="F30" s="8">
        <v>72432.100000000006</v>
      </c>
      <c r="G30" s="8">
        <v>72282.100000000006</v>
      </c>
      <c r="H30" s="8">
        <f t="shared" si="1"/>
        <v>1707770.8699999999</v>
      </c>
    </row>
    <row r="31" spans="1:8" x14ac:dyDescent="0.2">
      <c r="A31" s="9">
        <v>3800</v>
      </c>
      <c r="B31" s="6" t="s">
        <v>46</v>
      </c>
      <c r="C31" s="8">
        <v>5140017</v>
      </c>
      <c r="D31" s="8">
        <v>917253.1</v>
      </c>
      <c r="E31" s="8">
        <f t="shared" si="0"/>
        <v>6057270.0999999996</v>
      </c>
      <c r="F31" s="8">
        <v>188245.25</v>
      </c>
      <c r="G31" s="8">
        <v>188245.25</v>
      </c>
      <c r="H31" s="8">
        <f t="shared" si="1"/>
        <v>5869024.8499999996</v>
      </c>
    </row>
    <row r="32" spans="1:8" x14ac:dyDescent="0.2">
      <c r="A32" s="9">
        <v>3900</v>
      </c>
      <c r="B32" s="6" t="s">
        <v>0</v>
      </c>
      <c r="C32" s="8">
        <v>2349701.35</v>
      </c>
      <c r="D32" s="8">
        <v>8677026.6199999992</v>
      </c>
      <c r="E32" s="8">
        <f t="shared" si="0"/>
        <v>11026727.969999999</v>
      </c>
      <c r="F32" s="8">
        <v>1807119.24</v>
      </c>
      <c r="G32" s="8">
        <v>1807119.24</v>
      </c>
      <c r="H32" s="8">
        <f t="shared" si="1"/>
        <v>9219608.7299999986</v>
      </c>
    </row>
    <row r="33" spans="1:8" x14ac:dyDescent="0.2">
      <c r="A33" s="10" t="s">
        <v>19</v>
      </c>
      <c r="B33" s="2"/>
      <c r="C33" s="14">
        <f>SUM(C34:C42)</f>
        <v>1544000</v>
      </c>
      <c r="D33" s="14">
        <f>SUM(D34:D42)</f>
        <v>1235912.58</v>
      </c>
      <c r="E33" s="14">
        <f t="shared" si="0"/>
        <v>2779912.58</v>
      </c>
      <c r="F33" s="14">
        <f>SUM(F34:F42)</f>
        <v>387962</v>
      </c>
      <c r="G33" s="14">
        <f>SUM(G34:G42)</f>
        <v>387962</v>
      </c>
      <c r="H33" s="14">
        <f t="shared" si="1"/>
        <v>2391950.58</v>
      </c>
    </row>
    <row r="34" spans="1:8" x14ac:dyDescent="0.2">
      <c r="A34" s="9">
        <v>4100</v>
      </c>
      <c r="B34" s="6" t="s">
        <v>47</v>
      </c>
      <c r="C34" s="8">
        <v>0</v>
      </c>
      <c r="D34" s="8">
        <v>0</v>
      </c>
      <c r="E34" s="8">
        <f t="shared" si="0"/>
        <v>0</v>
      </c>
      <c r="F34" s="8">
        <v>0</v>
      </c>
      <c r="G34" s="8">
        <v>0</v>
      </c>
      <c r="H34" s="8">
        <f t="shared" si="1"/>
        <v>0</v>
      </c>
    </row>
    <row r="35" spans="1:8" x14ac:dyDescent="0.2">
      <c r="A35" s="9">
        <v>4200</v>
      </c>
      <c r="B35" s="6" t="s">
        <v>48</v>
      </c>
      <c r="C35" s="8">
        <v>0</v>
      </c>
      <c r="D35" s="8">
        <v>0</v>
      </c>
      <c r="E35" s="8">
        <f t="shared" si="0"/>
        <v>0</v>
      </c>
      <c r="F35" s="8">
        <v>0</v>
      </c>
      <c r="G35" s="8">
        <v>0</v>
      </c>
      <c r="H35" s="8">
        <f t="shared" si="1"/>
        <v>0</v>
      </c>
    </row>
    <row r="36" spans="1:8" x14ac:dyDescent="0.2">
      <c r="A36" s="9">
        <v>4300</v>
      </c>
      <c r="B36" s="6" t="s">
        <v>49</v>
      </c>
      <c r="C36" s="8">
        <v>0</v>
      </c>
      <c r="D36" s="8">
        <v>0</v>
      </c>
      <c r="E36" s="8">
        <f t="shared" si="0"/>
        <v>0</v>
      </c>
      <c r="F36" s="8">
        <v>0</v>
      </c>
      <c r="G36" s="8">
        <v>0</v>
      </c>
      <c r="H36" s="8">
        <f t="shared" si="1"/>
        <v>0</v>
      </c>
    </row>
    <row r="37" spans="1:8" x14ac:dyDescent="0.2">
      <c r="A37" s="9">
        <v>4400</v>
      </c>
      <c r="B37" s="6" t="s">
        <v>50</v>
      </c>
      <c r="C37" s="8">
        <v>1544000</v>
      </c>
      <c r="D37" s="8">
        <v>1235912.58</v>
      </c>
      <c r="E37" s="8">
        <f t="shared" si="0"/>
        <v>2779912.58</v>
      </c>
      <c r="F37" s="8">
        <v>387962</v>
      </c>
      <c r="G37" s="8">
        <v>387962</v>
      </c>
      <c r="H37" s="8">
        <f t="shared" si="1"/>
        <v>2391950.58</v>
      </c>
    </row>
    <row r="38" spans="1:8" x14ac:dyDescent="0.2">
      <c r="A38" s="9">
        <v>4500</v>
      </c>
      <c r="B38" s="6" t="s">
        <v>7</v>
      </c>
      <c r="C38" s="8">
        <v>0</v>
      </c>
      <c r="D38" s="8">
        <v>0</v>
      </c>
      <c r="E38" s="8">
        <f t="shared" si="0"/>
        <v>0</v>
      </c>
      <c r="F38" s="8">
        <v>0</v>
      </c>
      <c r="G38" s="8">
        <v>0</v>
      </c>
      <c r="H38" s="8">
        <f t="shared" si="1"/>
        <v>0</v>
      </c>
    </row>
    <row r="39" spans="1:8" x14ac:dyDescent="0.2">
      <c r="A39" s="9">
        <v>4600</v>
      </c>
      <c r="B39" s="6" t="s">
        <v>51</v>
      </c>
      <c r="C39" s="8">
        <v>0</v>
      </c>
      <c r="D39" s="8">
        <v>0</v>
      </c>
      <c r="E39" s="8">
        <f t="shared" si="0"/>
        <v>0</v>
      </c>
      <c r="F39" s="8">
        <v>0</v>
      </c>
      <c r="G39" s="8">
        <v>0</v>
      </c>
      <c r="H39" s="8">
        <f t="shared" si="1"/>
        <v>0</v>
      </c>
    </row>
    <row r="40" spans="1:8" x14ac:dyDescent="0.2">
      <c r="A40" s="9">
        <v>4700</v>
      </c>
      <c r="B40" s="6" t="s">
        <v>52</v>
      </c>
      <c r="C40" s="8">
        <v>0</v>
      </c>
      <c r="D40" s="8">
        <v>0</v>
      </c>
      <c r="E40" s="8">
        <f t="shared" si="0"/>
        <v>0</v>
      </c>
      <c r="F40" s="8">
        <v>0</v>
      </c>
      <c r="G40" s="8">
        <v>0</v>
      </c>
      <c r="H40" s="8">
        <f t="shared" si="1"/>
        <v>0</v>
      </c>
    </row>
    <row r="41" spans="1:8" x14ac:dyDescent="0.2">
      <c r="A41" s="9">
        <v>4800</v>
      </c>
      <c r="B41" s="6" t="s">
        <v>3</v>
      </c>
      <c r="C41" s="8">
        <v>0</v>
      </c>
      <c r="D41" s="8">
        <v>0</v>
      </c>
      <c r="E41" s="8">
        <f t="shared" si="0"/>
        <v>0</v>
      </c>
      <c r="F41" s="8">
        <v>0</v>
      </c>
      <c r="G41" s="8">
        <v>0</v>
      </c>
      <c r="H41" s="8">
        <f t="shared" si="1"/>
        <v>0</v>
      </c>
    </row>
    <row r="42" spans="1:8" x14ac:dyDescent="0.2">
      <c r="A42" s="9">
        <v>4900</v>
      </c>
      <c r="B42" s="6" t="s">
        <v>53</v>
      </c>
      <c r="C42" s="8">
        <v>0</v>
      </c>
      <c r="D42" s="8">
        <v>0</v>
      </c>
      <c r="E42" s="8">
        <f t="shared" si="0"/>
        <v>0</v>
      </c>
      <c r="F42" s="8">
        <v>0</v>
      </c>
      <c r="G42" s="8">
        <v>0</v>
      </c>
      <c r="H42" s="8">
        <f t="shared" si="1"/>
        <v>0</v>
      </c>
    </row>
    <row r="43" spans="1:8" x14ac:dyDescent="0.2">
      <c r="A43" s="10" t="s">
        <v>20</v>
      </c>
      <c r="B43" s="2"/>
      <c r="C43" s="14">
        <f>SUM(C44:C52)</f>
        <v>1513660</v>
      </c>
      <c r="D43" s="14">
        <f>SUM(D44:D52)</f>
        <v>1047494.3699999999</v>
      </c>
      <c r="E43" s="14">
        <f t="shared" si="0"/>
        <v>2561154.37</v>
      </c>
      <c r="F43" s="14">
        <f>SUM(F44:F52)</f>
        <v>564034.21</v>
      </c>
      <c r="G43" s="14">
        <f>SUM(G44:G52)</f>
        <v>564034.21</v>
      </c>
      <c r="H43" s="14">
        <f t="shared" si="1"/>
        <v>1997120.1600000001</v>
      </c>
    </row>
    <row r="44" spans="1:8" x14ac:dyDescent="0.2">
      <c r="A44" s="9">
        <v>5100</v>
      </c>
      <c r="B44" s="6" t="s">
        <v>54</v>
      </c>
      <c r="C44" s="8">
        <v>1045000</v>
      </c>
      <c r="D44" s="8">
        <v>338791.73</v>
      </c>
      <c r="E44" s="8">
        <f t="shared" si="0"/>
        <v>1383791.73</v>
      </c>
      <c r="F44" s="8">
        <v>96676.36</v>
      </c>
      <c r="G44" s="8">
        <v>96676.36</v>
      </c>
      <c r="H44" s="8">
        <f t="shared" si="1"/>
        <v>1287115.3699999999</v>
      </c>
    </row>
    <row r="45" spans="1:8" x14ac:dyDescent="0.2">
      <c r="A45" s="9">
        <v>5200</v>
      </c>
      <c r="B45" s="6" t="s">
        <v>55</v>
      </c>
      <c r="C45" s="8">
        <v>253660</v>
      </c>
      <c r="D45" s="8">
        <v>67000</v>
      </c>
      <c r="E45" s="8">
        <f t="shared" si="0"/>
        <v>320660</v>
      </c>
      <c r="F45" s="8">
        <v>90292.89</v>
      </c>
      <c r="G45" s="8">
        <v>90292.89</v>
      </c>
      <c r="H45" s="8">
        <f t="shared" si="1"/>
        <v>230367.11</v>
      </c>
    </row>
    <row r="46" spans="1:8" x14ac:dyDescent="0.2">
      <c r="A46" s="9">
        <v>5300</v>
      </c>
      <c r="B46" s="6" t="s">
        <v>56</v>
      </c>
      <c r="C46" s="8">
        <v>122000</v>
      </c>
      <c r="D46" s="8">
        <v>60831.73</v>
      </c>
      <c r="E46" s="8">
        <f t="shared" si="0"/>
        <v>182831.73</v>
      </c>
      <c r="F46" s="8">
        <v>49944.959999999999</v>
      </c>
      <c r="G46" s="8">
        <v>49944.959999999999</v>
      </c>
      <c r="H46" s="8">
        <f t="shared" si="1"/>
        <v>132886.77000000002</v>
      </c>
    </row>
    <row r="47" spans="1:8" x14ac:dyDescent="0.2">
      <c r="A47" s="9">
        <v>5400</v>
      </c>
      <c r="B47" s="6" t="s">
        <v>57</v>
      </c>
      <c r="C47" s="8">
        <v>0</v>
      </c>
      <c r="D47" s="8">
        <v>227699</v>
      </c>
      <c r="E47" s="8">
        <f t="shared" si="0"/>
        <v>227699</v>
      </c>
      <c r="F47" s="8">
        <v>185179.35</v>
      </c>
      <c r="G47" s="8">
        <v>185179.35</v>
      </c>
      <c r="H47" s="8">
        <f t="shared" si="1"/>
        <v>42519.649999999994</v>
      </c>
    </row>
    <row r="48" spans="1:8" x14ac:dyDescent="0.2">
      <c r="A48" s="9">
        <v>5500</v>
      </c>
      <c r="B48" s="6" t="s">
        <v>58</v>
      </c>
      <c r="C48" s="8">
        <v>0</v>
      </c>
      <c r="D48" s="8">
        <v>0</v>
      </c>
      <c r="E48" s="8">
        <f t="shared" si="0"/>
        <v>0</v>
      </c>
      <c r="F48" s="8">
        <v>0</v>
      </c>
      <c r="G48" s="8">
        <v>0</v>
      </c>
      <c r="H48" s="8">
        <f t="shared" si="1"/>
        <v>0</v>
      </c>
    </row>
    <row r="49" spans="1:8" x14ac:dyDescent="0.2">
      <c r="A49" s="9">
        <v>5600</v>
      </c>
      <c r="B49" s="6" t="s">
        <v>59</v>
      </c>
      <c r="C49" s="8">
        <v>93000</v>
      </c>
      <c r="D49" s="8">
        <v>353171.91</v>
      </c>
      <c r="E49" s="8">
        <f t="shared" si="0"/>
        <v>446171.91</v>
      </c>
      <c r="F49" s="8">
        <v>141940.65</v>
      </c>
      <c r="G49" s="8">
        <v>141940.65</v>
      </c>
      <c r="H49" s="8">
        <f t="shared" si="1"/>
        <v>304231.26</v>
      </c>
    </row>
    <row r="50" spans="1:8" x14ac:dyDescent="0.2">
      <c r="A50" s="9">
        <v>5700</v>
      </c>
      <c r="B50" s="6" t="s">
        <v>60</v>
      </c>
      <c r="C50" s="8">
        <v>0</v>
      </c>
      <c r="D50" s="8">
        <v>0</v>
      </c>
      <c r="E50" s="8">
        <f t="shared" si="0"/>
        <v>0</v>
      </c>
      <c r="F50" s="8">
        <v>0</v>
      </c>
      <c r="G50" s="8">
        <v>0</v>
      </c>
      <c r="H50" s="8">
        <f t="shared" si="1"/>
        <v>0</v>
      </c>
    </row>
    <row r="51" spans="1:8" x14ac:dyDescent="0.2">
      <c r="A51" s="9">
        <v>5800</v>
      </c>
      <c r="B51" s="6" t="s">
        <v>61</v>
      </c>
      <c r="C51" s="8">
        <v>0</v>
      </c>
      <c r="D51" s="8">
        <v>0</v>
      </c>
      <c r="E51" s="8">
        <f t="shared" si="0"/>
        <v>0</v>
      </c>
      <c r="F51" s="8">
        <v>0</v>
      </c>
      <c r="G51" s="8">
        <v>0</v>
      </c>
      <c r="H51" s="8">
        <f t="shared" si="1"/>
        <v>0</v>
      </c>
    </row>
    <row r="52" spans="1:8" x14ac:dyDescent="0.2">
      <c r="A52" s="9">
        <v>5900</v>
      </c>
      <c r="B52" s="6" t="s">
        <v>62</v>
      </c>
      <c r="C52" s="8">
        <v>0</v>
      </c>
      <c r="D52" s="8">
        <v>0</v>
      </c>
      <c r="E52" s="8">
        <f t="shared" si="0"/>
        <v>0</v>
      </c>
      <c r="F52" s="8">
        <v>0</v>
      </c>
      <c r="G52" s="8">
        <v>0</v>
      </c>
      <c r="H52" s="8">
        <f t="shared" si="1"/>
        <v>0</v>
      </c>
    </row>
    <row r="53" spans="1:8" x14ac:dyDescent="0.2">
      <c r="A53" s="10" t="s">
        <v>21</v>
      </c>
      <c r="B53" s="2"/>
      <c r="C53" s="14">
        <f>SUM(C54:C56)</f>
        <v>8000</v>
      </c>
      <c r="D53" s="14">
        <f>SUM(D54:D56)</f>
        <v>1449156.37</v>
      </c>
      <c r="E53" s="14">
        <f t="shared" si="0"/>
        <v>1457156.37</v>
      </c>
      <c r="F53" s="14">
        <f>SUM(F54:F56)</f>
        <v>0</v>
      </c>
      <c r="G53" s="14">
        <f>SUM(G54:G56)</f>
        <v>0</v>
      </c>
      <c r="H53" s="14">
        <f t="shared" si="1"/>
        <v>1457156.37</v>
      </c>
    </row>
    <row r="54" spans="1:8" x14ac:dyDescent="0.2">
      <c r="A54" s="9">
        <v>6100</v>
      </c>
      <c r="B54" s="6" t="s">
        <v>63</v>
      </c>
      <c r="C54" s="8">
        <v>8000</v>
      </c>
      <c r="D54" s="8">
        <v>50000.61</v>
      </c>
      <c r="E54" s="8">
        <f t="shared" si="0"/>
        <v>58000.61</v>
      </c>
      <c r="F54" s="8">
        <v>0</v>
      </c>
      <c r="G54" s="8">
        <v>0</v>
      </c>
      <c r="H54" s="8">
        <f t="shared" si="1"/>
        <v>58000.61</v>
      </c>
    </row>
    <row r="55" spans="1:8" x14ac:dyDescent="0.2">
      <c r="A55" s="9">
        <v>6200</v>
      </c>
      <c r="B55" s="6" t="s">
        <v>64</v>
      </c>
      <c r="C55" s="8">
        <v>0</v>
      </c>
      <c r="D55" s="8">
        <v>1399155.76</v>
      </c>
      <c r="E55" s="8">
        <f t="shared" si="0"/>
        <v>1399155.76</v>
      </c>
      <c r="F55" s="8">
        <v>0</v>
      </c>
      <c r="G55" s="8">
        <v>0</v>
      </c>
      <c r="H55" s="8">
        <f t="shared" si="1"/>
        <v>1399155.76</v>
      </c>
    </row>
    <row r="56" spans="1:8" x14ac:dyDescent="0.2">
      <c r="A56" s="9">
        <v>6300</v>
      </c>
      <c r="B56" s="6" t="s">
        <v>65</v>
      </c>
      <c r="C56" s="8">
        <v>0</v>
      </c>
      <c r="D56" s="8">
        <v>0</v>
      </c>
      <c r="E56" s="8">
        <f t="shared" si="0"/>
        <v>0</v>
      </c>
      <c r="F56" s="8">
        <v>0</v>
      </c>
      <c r="G56" s="8">
        <v>0</v>
      </c>
      <c r="H56" s="8">
        <f t="shared" si="1"/>
        <v>0</v>
      </c>
    </row>
    <row r="57" spans="1:8" x14ac:dyDescent="0.2">
      <c r="A57" s="10" t="s">
        <v>22</v>
      </c>
      <c r="B57" s="2"/>
      <c r="C57" s="14">
        <f>SUM(C58:C64)</f>
        <v>721000</v>
      </c>
      <c r="D57" s="14">
        <f>SUM(D58:D64)</f>
        <v>0</v>
      </c>
      <c r="E57" s="14">
        <f t="shared" si="0"/>
        <v>721000</v>
      </c>
      <c r="F57" s="14">
        <f>SUM(F58:F64)</f>
        <v>0</v>
      </c>
      <c r="G57" s="14">
        <f>SUM(G58:G64)</f>
        <v>0</v>
      </c>
      <c r="H57" s="14">
        <f t="shared" si="1"/>
        <v>721000</v>
      </c>
    </row>
    <row r="58" spans="1:8" x14ac:dyDescent="0.2">
      <c r="A58" s="9">
        <v>7100</v>
      </c>
      <c r="B58" s="6" t="s">
        <v>66</v>
      </c>
      <c r="C58" s="8">
        <v>21000</v>
      </c>
      <c r="D58" s="8">
        <v>0</v>
      </c>
      <c r="E58" s="8">
        <f t="shared" si="0"/>
        <v>21000</v>
      </c>
      <c r="F58" s="8">
        <v>0</v>
      </c>
      <c r="G58" s="8">
        <v>0</v>
      </c>
      <c r="H58" s="8">
        <f t="shared" si="1"/>
        <v>21000</v>
      </c>
    </row>
    <row r="59" spans="1:8" x14ac:dyDescent="0.2">
      <c r="A59" s="9">
        <v>7200</v>
      </c>
      <c r="B59" s="6" t="s">
        <v>67</v>
      </c>
      <c r="C59" s="8">
        <v>0</v>
      </c>
      <c r="D59" s="8">
        <v>0</v>
      </c>
      <c r="E59" s="8">
        <f t="shared" si="0"/>
        <v>0</v>
      </c>
      <c r="F59" s="8">
        <v>0</v>
      </c>
      <c r="G59" s="8">
        <v>0</v>
      </c>
      <c r="H59" s="8">
        <f t="shared" si="1"/>
        <v>0</v>
      </c>
    </row>
    <row r="60" spans="1:8" x14ac:dyDescent="0.2">
      <c r="A60" s="9">
        <v>7300</v>
      </c>
      <c r="B60" s="6" t="s">
        <v>68</v>
      </c>
      <c r="C60" s="8">
        <v>0</v>
      </c>
      <c r="D60" s="8">
        <v>0</v>
      </c>
      <c r="E60" s="8">
        <f t="shared" si="0"/>
        <v>0</v>
      </c>
      <c r="F60" s="8">
        <v>0</v>
      </c>
      <c r="G60" s="8">
        <v>0</v>
      </c>
      <c r="H60" s="8">
        <f t="shared" si="1"/>
        <v>0</v>
      </c>
    </row>
    <row r="61" spans="1:8" x14ac:dyDescent="0.2">
      <c r="A61" s="9">
        <v>7400</v>
      </c>
      <c r="B61" s="6" t="s">
        <v>69</v>
      </c>
      <c r="C61" s="8">
        <v>0</v>
      </c>
      <c r="D61" s="8">
        <v>0</v>
      </c>
      <c r="E61" s="8">
        <f t="shared" si="0"/>
        <v>0</v>
      </c>
      <c r="F61" s="8">
        <v>0</v>
      </c>
      <c r="G61" s="8">
        <v>0</v>
      </c>
      <c r="H61" s="8">
        <f t="shared" si="1"/>
        <v>0</v>
      </c>
    </row>
    <row r="62" spans="1:8" x14ac:dyDescent="0.2">
      <c r="A62" s="9">
        <v>7500</v>
      </c>
      <c r="B62" s="6" t="s">
        <v>70</v>
      </c>
      <c r="C62" s="8">
        <v>0</v>
      </c>
      <c r="D62" s="8">
        <v>0</v>
      </c>
      <c r="E62" s="8">
        <f t="shared" si="0"/>
        <v>0</v>
      </c>
      <c r="F62" s="8">
        <v>0</v>
      </c>
      <c r="G62" s="8">
        <v>0</v>
      </c>
      <c r="H62" s="8">
        <f t="shared" si="1"/>
        <v>0</v>
      </c>
    </row>
    <row r="63" spans="1:8" x14ac:dyDescent="0.2">
      <c r="A63" s="9">
        <v>7600</v>
      </c>
      <c r="B63" s="6" t="s">
        <v>71</v>
      </c>
      <c r="C63" s="8">
        <v>0</v>
      </c>
      <c r="D63" s="8">
        <v>0</v>
      </c>
      <c r="E63" s="8">
        <f t="shared" si="0"/>
        <v>0</v>
      </c>
      <c r="F63" s="8">
        <v>0</v>
      </c>
      <c r="G63" s="8">
        <v>0</v>
      </c>
      <c r="H63" s="8">
        <f t="shared" si="1"/>
        <v>0</v>
      </c>
    </row>
    <row r="64" spans="1:8" x14ac:dyDescent="0.2">
      <c r="A64" s="9">
        <v>7900</v>
      </c>
      <c r="B64" s="6" t="s">
        <v>72</v>
      </c>
      <c r="C64" s="8">
        <v>700000</v>
      </c>
      <c r="D64" s="8">
        <v>0</v>
      </c>
      <c r="E64" s="8">
        <f t="shared" si="0"/>
        <v>700000</v>
      </c>
      <c r="F64" s="8">
        <v>0</v>
      </c>
      <c r="G64" s="8">
        <v>0</v>
      </c>
      <c r="H64" s="8">
        <f t="shared" si="1"/>
        <v>700000</v>
      </c>
    </row>
    <row r="65" spans="1:8" x14ac:dyDescent="0.2">
      <c r="A65" s="10" t="s">
        <v>23</v>
      </c>
      <c r="B65" s="2"/>
      <c r="C65" s="14">
        <f>SUM(C66:C68)</f>
        <v>0</v>
      </c>
      <c r="D65" s="14">
        <f>SUM(D66:D68)</f>
        <v>0</v>
      </c>
      <c r="E65" s="14">
        <f t="shared" si="0"/>
        <v>0</v>
      </c>
      <c r="F65" s="14">
        <f>SUM(F66:F68)</f>
        <v>0</v>
      </c>
      <c r="G65" s="14">
        <f>SUM(G66:G68)</f>
        <v>0</v>
      </c>
      <c r="H65" s="14">
        <f t="shared" si="1"/>
        <v>0</v>
      </c>
    </row>
    <row r="66" spans="1:8" x14ac:dyDescent="0.2">
      <c r="A66" s="9">
        <v>8100</v>
      </c>
      <c r="B66" s="6" t="s">
        <v>4</v>
      </c>
      <c r="C66" s="8">
        <v>0</v>
      </c>
      <c r="D66" s="8">
        <v>0</v>
      </c>
      <c r="E66" s="8">
        <f t="shared" si="0"/>
        <v>0</v>
      </c>
      <c r="F66" s="8">
        <v>0</v>
      </c>
      <c r="G66" s="8">
        <v>0</v>
      </c>
      <c r="H66" s="8">
        <f t="shared" si="1"/>
        <v>0</v>
      </c>
    </row>
    <row r="67" spans="1:8" x14ac:dyDescent="0.2">
      <c r="A67" s="9">
        <v>8300</v>
      </c>
      <c r="B67" s="6" t="s">
        <v>5</v>
      </c>
      <c r="C67" s="8">
        <v>0</v>
      </c>
      <c r="D67" s="8">
        <v>0</v>
      </c>
      <c r="E67" s="8">
        <f t="shared" si="0"/>
        <v>0</v>
      </c>
      <c r="F67" s="8">
        <v>0</v>
      </c>
      <c r="G67" s="8">
        <v>0</v>
      </c>
      <c r="H67" s="8">
        <f t="shared" si="1"/>
        <v>0</v>
      </c>
    </row>
    <row r="68" spans="1:8" x14ac:dyDescent="0.2">
      <c r="A68" s="9">
        <v>8500</v>
      </c>
      <c r="B68" s="6" t="s">
        <v>6</v>
      </c>
      <c r="C68" s="8">
        <v>0</v>
      </c>
      <c r="D68" s="8">
        <v>0</v>
      </c>
      <c r="E68" s="8">
        <f t="shared" si="0"/>
        <v>0</v>
      </c>
      <c r="F68" s="8">
        <v>0</v>
      </c>
      <c r="G68" s="8">
        <v>0</v>
      </c>
      <c r="H68" s="8">
        <f t="shared" si="1"/>
        <v>0</v>
      </c>
    </row>
    <row r="69" spans="1:8" x14ac:dyDescent="0.2">
      <c r="A69" s="10" t="s">
        <v>24</v>
      </c>
      <c r="B69" s="2"/>
      <c r="C69" s="14">
        <f>SUM(C70:C76)</f>
        <v>0</v>
      </c>
      <c r="D69" s="14">
        <f>SUM(D70:D76)</f>
        <v>0</v>
      </c>
      <c r="E69" s="14">
        <f t="shared" si="0"/>
        <v>0</v>
      </c>
      <c r="F69" s="14">
        <f>SUM(F70:F76)</f>
        <v>0</v>
      </c>
      <c r="G69" s="14">
        <f>SUM(G70:G76)</f>
        <v>0</v>
      </c>
      <c r="H69" s="14">
        <f t="shared" si="1"/>
        <v>0</v>
      </c>
    </row>
    <row r="70" spans="1:8" x14ac:dyDescent="0.2">
      <c r="A70" s="9">
        <v>9100</v>
      </c>
      <c r="B70" s="6" t="s">
        <v>73</v>
      </c>
      <c r="C70" s="8">
        <v>0</v>
      </c>
      <c r="D70" s="8">
        <v>0</v>
      </c>
      <c r="E70" s="8">
        <f t="shared" ref="E70:E76" si="2">C70+D70</f>
        <v>0</v>
      </c>
      <c r="F70" s="8">
        <v>0</v>
      </c>
      <c r="G70" s="8">
        <v>0</v>
      </c>
      <c r="H70" s="8">
        <f t="shared" ref="H70:H76" si="3">E70-F70</f>
        <v>0</v>
      </c>
    </row>
    <row r="71" spans="1:8" x14ac:dyDescent="0.2">
      <c r="A71" s="9">
        <v>9200</v>
      </c>
      <c r="B71" s="6" t="s">
        <v>74</v>
      </c>
      <c r="C71" s="8">
        <v>0</v>
      </c>
      <c r="D71" s="8">
        <v>0</v>
      </c>
      <c r="E71" s="8">
        <f t="shared" si="2"/>
        <v>0</v>
      </c>
      <c r="F71" s="8">
        <v>0</v>
      </c>
      <c r="G71" s="8">
        <v>0</v>
      </c>
      <c r="H71" s="8">
        <f t="shared" si="3"/>
        <v>0</v>
      </c>
    </row>
    <row r="72" spans="1:8" x14ac:dyDescent="0.2">
      <c r="A72" s="9">
        <v>9300</v>
      </c>
      <c r="B72" s="6" t="s">
        <v>75</v>
      </c>
      <c r="C72" s="8">
        <v>0</v>
      </c>
      <c r="D72" s="8">
        <v>0</v>
      </c>
      <c r="E72" s="8">
        <f t="shared" si="2"/>
        <v>0</v>
      </c>
      <c r="F72" s="8">
        <v>0</v>
      </c>
      <c r="G72" s="8">
        <v>0</v>
      </c>
      <c r="H72" s="8">
        <f t="shared" si="3"/>
        <v>0</v>
      </c>
    </row>
    <row r="73" spans="1:8" x14ac:dyDescent="0.2">
      <c r="A73" s="9">
        <v>9400</v>
      </c>
      <c r="B73" s="6" t="s">
        <v>76</v>
      </c>
      <c r="C73" s="8">
        <v>0</v>
      </c>
      <c r="D73" s="8">
        <v>0</v>
      </c>
      <c r="E73" s="8">
        <f t="shared" si="2"/>
        <v>0</v>
      </c>
      <c r="F73" s="8">
        <v>0</v>
      </c>
      <c r="G73" s="8">
        <v>0</v>
      </c>
      <c r="H73" s="8">
        <f t="shared" si="3"/>
        <v>0</v>
      </c>
    </row>
    <row r="74" spans="1:8" x14ac:dyDescent="0.2">
      <c r="A74" s="9">
        <v>9500</v>
      </c>
      <c r="B74" s="6" t="s">
        <v>77</v>
      </c>
      <c r="C74" s="8">
        <v>0</v>
      </c>
      <c r="D74" s="8">
        <v>0</v>
      </c>
      <c r="E74" s="8">
        <f t="shared" si="2"/>
        <v>0</v>
      </c>
      <c r="F74" s="8">
        <v>0</v>
      </c>
      <c r="G74" s="8">
        <v>0</v>
      </c>
      <c r="H74" s="8">
        <f t="shared" si="3"/>
        <v>0</v>
      </c>
    </row>
    <row r="75" spans="1:8" x14ac:dyDescent="0.2">
      <c r="A75" s="9">
        <v>9600</v>
      </c>
      <c r="B75" s="6" t="s">
        <v>78</v>
      </c>
      <c r="C75" s="8">
        <v>0</v>
      </c>
      <c r="D75" s="8">
        <v>0</v>
      </c>
      <c r="E75" s="8">
        <f t="shared" si="2"/>
        <v>0</v>
      </c>
      <c r="F75" s="8">
        <v>0</v>
      </c>
      <c r="G75" s="8">
        <v>0</v>
      </c>
      <c r="H75" s="8">
        <f t="shared" si="3"/>
        <v>0</v>
      </c>
    </row>
    <row r="76" spans="1:8" x14ac:dyDescent="0.2">
      <c r="A76" s="12">
        <v>9900</v>
      </c>
      <c r="B76" s="7" t="s">
        <v>79</v>
      </c>
      <c r="C76" s="15">
        <v>0</v>
      </c>
      <c r="D76" s="15">
        <v>0</v>
      </c>
      <c r="E76" s="15">
        <f t="shared" si="2"/>
        <v>0</v>
      </c>
      <c r="F76" s="15">
        <v>0</v>
      </c>
      <c r="G76" s="15">
        <v>0</v>
      </c>
      <c r="H76" s="15">
        <f t="shared" si="3"/>
        <v>0</v>
      </c>
    </row>
    <row r="77" spans="1:8" x14ac:dyDescent="0.2">
      <c r="A77" s="3"/>
      <c r="B77" s="11" t="s">
        <v>8</v>
      </c>
      <c r="C77" s="16">
        <f t="shared" ref="C77:H77" si="4">SUM(C5+C13+C23+C33+C43+C53+C57+C65+C69)</f>
        <v>152471000.53</v>
      </c>
      <c r="D77" s="16">
        <f t="shared" si="4"/>
        <v>104299806.76000001</v>
      </c>
      <c r="E77" s="16">
        <f t="shared" si="4"/>
        <v>256770807.29000005</v>
      </c>
      <c r="F77" s="16">
        <f t="shared" si="4"/>
        <v>69046390.769999996</v>
      </c>
      <c r="G77" s="16">
        <f t="shared" si="4"/>
        <v>69030580.769999996</v>
      </c>
      <c r="H77" s="16">
        <f t="shared" si="4"/>
        <v>187724416.52000004</v>
      </c>
    </row>
    <row r="79" spans="1:8" x14ac:dyDescent="0.2">
      <c r="A79" s="1" t="s">
        <v>83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2020-07-23T18:15:15Z</cp:lastPrinted>
  <dcterms:created xsi:type="dcterms:W3CDTF">2014-02-10T03:37:14Z</dcterms:created>
  <dcterms:modified xsi:type="dcterms:W3CDTF">2020-07-23T18:15:21Z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