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CUMENTOS\AÑO 2023\PAGINA UTL\JUNIO 2023\"/>
    </mc:Choice>
  </mc:AlternateContent>
  <bookViews>
    <workbookView xWindow="0" yWindow="0" windowWidth="28800" windowHeight="11805"/>
  </bookViews>
  <sheets>
    <sheet name="COG" sheetId="1" r:id="rId1"/>
  </sheets>
  <definedNames>
    <definedName name="_xlnm._FilterDatabase" localSheetId="0" hidden="1">COG!$A$3:$G$76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6" i="1" l="1"/>
  <c r="G76" i="1" s="1"/>
  <c r="G75" i="1"/>
  <c r="D75" i="1"/>
  <c r="D74" i="1"/>
  <c r="G74" i="1" s="1"/>
  <c r="G73" i="1"/>
  <c r="D73" i="1"/>
  <c r="D72" i="1"/>
  <c r="G72" i="1" s="1"/>
  <c r="G71" i="1"/>
  <c r="D71" i="1"/>
  <c r="D70" i="1"/>
  <c r="G70" i="1" s="1"/>
  <c r="F69" i="1"/>
  <c r="E69" i="1"/>
  <c r="C69" i="1"/>
  <c r="D69" i="1" s="1"/>
  <c r="G69" i="1" s="1"/>
  <c r="B69" i="1"/>
  <c r="D68" i="1"/>
  <c r="G68" i="1" s="1"/>
  <c r="G67" i="1"/>
  <c r="D67" i="1"/>
  <c r="D66" i="1"/>
  <c r="G66" i="1" s="1"/>
  <c r="F65" i="1"/>
  <c r="E65" i="1"/>
  <c r="C65" i="1"/>
  <c r="D65" i="1" s="1"/>
  <c r="G65" i="1" s="1"/>
  <c r="B65" i="1"/>
  <c r="D64" i="1"/>
  <c r="G64" i="1" s="1"/>
  <c r="G63" i="1"/>
  <c r="D63" i="1"/>
  <c r="D62" i="1"/>
  <c r="G62" i="1" s="1"/>
  <c r="G61" i="1"/>
  <c r="D61" i="1"/>
  <c r="D60" i="1"/>
  <c r="G60" i="1" s="1"/>
  <c r="G59" i="1"/>
  <c r="D59" i="1"/>
  <c r="D58" i="1"/>
  <c r="G58" i="1" s="1"/>
  <c r="F57" i="1"/>
  <c r="E57" i="1"/>
  <c r="C57" i="1"/>
  <c r="D57" i="1" s="1"/>
  <c r="G57" i="1" s="1"/>
  <c r="B57" i="1"/>
  <c r="D56" i="1"/>
  <c r="G56" i="1" s="1"/>
  <c r="G55" i="1"/>
  <c r="D55" i="1"/>
  <c r="D54" i="1"/>
  <c r="G54" i="1" s="1"/>
  <c r="F53" i="1"/>
  <c r="E53" i="1"/>
  <c r="C53" i="1"/>
  <c r="D53" i="1" s="1"/>
  <c r="G53" i="1" s="1"/>
  <c r="B53" i="1"/>
  <c r="D52" i="1"/>
  <c r="G52" i="1" s="1"/>
  <c r="G51" i="1"/>
  <c r="D51" i="1"/>
  <c r="D50" i="1"/>
  <c r="G50" i="1" s="1"/>
  <c r="G49" i="1"/>
  <c r="D49" i="1"/>
  <c r="D48" i="1"/>
  <c r="G48" i="1" s="1"/>
  <c r="G47" i="1"/>
  <c r="D47" i="1"/>
  <c r="D46" i="1"/>
  <c r="G46" i="1" s="1"/>
  <c r="G45" i="1"/>
  <c r="D45" i="1"/>
  <c r="D44" i="1"/>
  <c r="G44" i="1" s="1"/>
  <c r="F43" i="1"/>
  <c r="E43" i="1"/>
  <c r="C43" i="1"/>
  <c r="D43" i="1" s="1"/>
  <c r="G43" i="1" s="1"/>
  <c r="B43" i="1"/>
  <c r="D42" i="1"/>
  <c r="G42" i="1" s="1"/>
  <c r="G41" i="1"/>
  <c r="D41" i="1"/>
  <c r="D40" i="1"/>
  <c r="G40" i="1" s="1"/>
  <c r="G39" i="1"/>
  <c r="D39" i="1"/>
  <c r="D38" i="1"/>
  <c r="G38" i="1" s="1"/>
  <c r="G37" i="1"/>
  <c r="D37" i="1"/>
  <c r="D36" i="1"/>
  <c r="G36" i="1" s="1"/>
  <c r="G35" i="1"/>
  <c r="D35" i="1"/>
  <c r="D34" i="1"/>
  <c r="G34" i="1" s="1"/>
  <c r="F33" i="1"/>
  <c r="E33" i="1"/>
  <c r="D33" i="1"/>
  <c r="G33" i="1" s="1"/>
  <c r="C33" i="1"/>
  <c r="B33" i="1"/>
  <c r="D32" i="1"/>
  <c r="G32" i="1" s="1"/>
  <c r="G31" i="1"/>
  <c r="D31" i="1"/>
  <c r="D30" i="1"/>
  <c r="G30" i="1" s="1"/>
  <c r="G29" i="1"/>
  <c r="D29" i="1"/>
  <c r="D28" i="1"/>
  <c r="G28" i="1" s="1"/>
  <c r="G27" i="1"/>
  <c r="D27" i="1"/>
  <c r="D26" i="1"/>
  <c r="G26" i="1" s="1"/>
  <c r="G25" i="1"/>
  <c r="D25" i="1"/>
  <c r="D24" i="1"/>
  <c r="G24" i="1" s="1"/>
  <c r="F23" i="1"/>
  <c r="E23" i="1"/>
  <c r="D23" i="1"/>
  <c r="G23" i="1" s="1"/>
  <c r="C23" i="1"/>
  <c r="B23" i="1"/>
  <c r="D22" i="1"/>
  <c r="G22" i="1" s="1"/>
  <c r="G21" i="1"/>
  <c r="D21" i="1"/>
  <c r="D20" i="1"/>
  <c r="G20" i="1" s="1"/>
  <c r="G19" i="1"/>
  <c r="D19" i="1"/>
  <c r="D18" i="1"/>
  <c r="G18" i="1" s="1"/>
  <c r="G17" i="1"/>
  <c r="D17" i="1"/>
  <c r="D16" i="1"/>
  <c r="G16" i="1" s="1"/>
  <c r="G15" i="1"/>
  <c r="D15" i="1"/>
  <c r="D14" i="1"/>
  <c r="G14" i="1" s="1"/>
  <c r="F13" i="1"/>
  <c r="E13" i="1"/>
  <c r="D13" i="1"/>
  <c r="G13" i="1" s="1"/>
  <c r="C13" i="1"/>
  <c r="B13" i="1"/>
  <c r="D12" i="1"/>
  <c r="G12" i="1" s="1"/>
  <c r="G11" i="1"/>
  <c r="D11" i="1"/>
  <c r="D10" i="1"/>
  <c r="G10" i="1" s="1"/>
  <c r="G9" i="1"/>
  <c r="D9" i="1"/>
  <c r="D8" i="1"/>
  <c r="G8" i="1" s="1"/>
  <c r="G7" i="1"/>
  <c r="D7" i="1"/>
  <c r="D6" i="1"/>
  <c r="G6" i="1" s="1"/>
  <c r="F5" i="1"/>
  <c r="F77" i="1" s="1"/>
  <c r="E5" i="1"/>
  <c r="E77" i="1" s="1"/>
  <c r="D5" i="1"/>
  <c r="G5" i="1" s="1"/>
  <c r="G77" i="1" s="1"/>
  <c r="C5" i="1"/>
  <c r="C77" i="1" s="1"/>
  <c r="B5" i="1"/>
  <c r="B77" i="1" s="1"/>
  <c r="D77" i="1" l="1"/>
</calcChain>
</file>

<file path=xl/sharedStrings.xml><?xml version="1.0" encoding="utf-8"?>
<sst xmlns="http://schemas.openxmlformats.org/spreadsheetml/2006/main" count="85" uniqueCount="85">
  <si>
    <t>UNIVERSIDAD TECNOLOGICA DE LEON
Estado Analítico del Ejercicio del Presupuesto de Egresos
Clasificación por Objeto del Gasto (Capítulo y Concepto)
Del 1 de Enero al 30 de Junio de 2023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</si>
  <si>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</si>
  <si>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</si>
  <si>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</si>
  <si>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</si>
  <si>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</si>
  <si>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</si>
  <si>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</si>
  <si>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</si>
  <si>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</si>
  <si>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</si>
  <si>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</si>
  <si>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</si>
  <si>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</si>
  <si>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</si>
  <si>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</si>
  <si>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</si>
  <si>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</si>
  <si>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</si>
  <si>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</si>
  <si>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</si>
  <si>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</si>
  <si>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</si>
  <si>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</si>
  <si>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</si>
  <si>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</si>
  <si>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</si>
  <si>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</si>
  <si>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</si>
  <si>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</si>
  <si>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</si>
  <si>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</si>
  <si>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</si>
  <si>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</si>
  <si>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</si>
  <si>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</si>
  <si>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</si>
  <si>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</si>
  <si>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</si>
  <si>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</si>
  <si>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</si>
  <si>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</si>
  <si>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</si>
  <si>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</si>
  <si>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</si>
  <si>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</si>
  <si>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</si>
  <si>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</si>
  <si>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</si>
  <si>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</si>
  <si>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</si>
  <si>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</si>
  <si>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</si>
  <si>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</si>
  <si>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</si>
  <si>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</si>
  <si>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</si>
  <si>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</si>
  <si>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</si>
  <si>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</si>
  <si>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</si>
  <si>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</si>
  <si>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</si>
  <si>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</si>
  <si>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</si>
  <si>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</si>
  <si>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</si>
  <si>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</si>
  <si>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</si>
  <si>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</si>
  <si>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</si>
  <si>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</si>
  <si>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</si>
  <si>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</si>
  <si>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</si>
  <si>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</si>
  <si>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</si>
  <si>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</si>
  <si>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</si>
  <si>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</si>
  <si>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</si>
  <si>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</si>
  <si>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</si>
  <si>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Gasto</t>
  </si>
  <si>
    <t>“Bajo protesta de decir verdad declaramos que los Estados Financieros y sus notas, son razonablemente correctos y son responsabilidad del emisor”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</si>
</sst>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2" xfId="1" applyFont="1" applyFill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2" fillId="2" borderId="3" xfId="1" applyFont="1" applyFill="1" applyBorder="1" applyAlignment="1" applyProtection="1">
      <alignment horizontal="center" vertical="center" wrapText="1"/>
      <protection locked="0"/>
    </xf>
    <xf numFmtId="4" fontId="2" fillId="2" borderId="5" xfId="1" applyNumberFormat="1" applyFont="1" applyFill="1" applyBorder="1" applyAlignment="1">
      <alignment horizontal="center" vertical="center" wrapText="1"/>
    </xf>
    <xf numFmtId="0" fontId="2" fillId="2" borderId="5" xfId="1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Protection="1">
      <protection locked="0"/>
    </xf>
    <xf numFmtId="4" fontId="3" fillId="0" borderId="7" xfId="0" applyNumberFormat="1" applyFont="1" applyFill="1" applyBorder="1" applyProtection="1">
      <protection locked="0"/>
    </xf>
    <xf numFmtId="4" fontId="2" fillId="0" borderId="7" xfId="0" applyNumberFormat="1" applyFont="1" applyFill="1" applyBorder="1" applyProtection="1">
      <protection locked="0"/>
    </xf>
    <xf numFmtId="4" fontId="0" fillId="0" borderId="0" xfId="0" applyNumberFormat="1" applyProtection="1">
      <protection locked="0"/>
    </xf>
    <xf numFmtId="4" fontId="3" fillId="0" borderId="6" xfId="0" applyNumberFormat="1" applyFont="1" applyFill="1" applyBorder="1" applyProtection="1">
      <protection locked="0"/>
    </xf>
    <xf numFmtId="0" fontId="0" fillId="0" borderId="0" xfId="0" applyBorder="1" applyProtection="1">
      <protection locked="0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Fill="1" applyBorder="1" applyAlignment="1" applyProtection="1">
      <alignment horizontal="left"/>
    </xf>
    <xf numFmtId="0" fontId="2" fillId="2" borderId="8" xfId="1" applyFont="1" applyFill="1" applyBorder="1" applyAlignment="1" applyProtection="1">
      <alignment horizontal="center" vertical="center" wrapText="1"/>
      <protection locked="0"/>
    </xf>
    <xf numFmtId="0" fontId="2" fillId="2" borderId="9" xfId="1" applyFont="1" applyFill="1" applyBorder="1" applyAlignment="1" applyProtection="1">
      <alignment horizontal="center" vertical="center" wrapText="1"/>
      <protection locked="0"/>
    </xf>
    <xf numFmtId="0" fontId="2" fillId="2" borderId="10" xfId="1" applyFont="1" applyFill="1" applyBorder="1" applyAlignment="1" applyProtection="1">
      <alignment horizontal="center" vertical="center" wrapText="1"/>
      <protection locked="0"/>
    </xf>
    <xf numFmtId="0" fontId="2" fillId="2" borderId="11" xfId="1" applyFont="1" applyFill="1" applyBorder="1" applyAlignment="1">
      <alignment horizontal="center" vertical="center"/>
    </xf>
    <xf numFmtId="4" fontId="2" fillId="2" borderId="12" xfId="1" applyNumberFormat="1" applyFont="1" applyFill="1" applyBorder="1" applyAlignment="1">
      <alignment horizontal="center" vertical="center" wrapText="1"/>
    </xf>
    <xf numFmtId="0" fontId="2" fillId="2" borderId="13" xfId="1" applyFont="1" applyFill="1" applyBorder="1" applyAlignment="1">
      <alignment horizontal="center" vertical="center"/>
    </xf>
    <xf numFmtId="4" fontId="2" fillId="2" borderId="14" xfId="1" applyNumberFormat="1" applyFont="1" applyFill="1" applyBorder="1" applyAlignment="1">
      <alignment horizontal="center" vertical="center" wrapText="1"/>
    </xf>
    <xf numFmtId="0" fontId="2" fillId="2" borderId="15" xfId="1" applyFont="1" applyFill="1" applyBorder="1" applyAlignment="1">
      <alignment horizontal="center" vertical="center"/>
    </xf>
    <xf numFmtId="0" fontId="2" fillId="2" borderId="16" xfId="1" applyNumberFormat="1" applyFont="1" applyFill="1" applyBorder="1" applyAlignment="1">
      <alignment horizontal="center" vertical="center" wrapText="1"/>
    </xf>
    <xf numFmtId="0" fontId="2" fillId="0" borderId="17" xfId="0" applyFont="1" applyFill="1" applyBorder="1" applyAlignment="1" applyProtection="1">
      <alignment horizontal="left"/>
    </xf>
    <xf numFmtId="4" fontId="2" fillId="0" borderId="12" xfId="0" applyNumberFormat="1" applyFont="1" applyFill="1" applyBorder="1" applyProtection="1">
      <protection locked="0"/>
    </xf>
    <xf numFmtId="0" fontId="3" fillId="0" borderId="17" xfId="0" applyFont="1" applyFill="1" applyBorder="1" applyAlignment="1" applyProtection="1">
      <alignment horizontal="left" indent="1"/>
    </xf>
    <xf numFmtId="4" fontId="3" fillId="0" borderId="18" xfId="0" applyNumberFormat="1" applyFont="1" applyFill="1" applyBorder="1" applyProtection="1">
      <protection locked="0"/>
    </xf>
    <xf numFmtId="4" fontId="2" fillId="0" borderId="18" xfId="0" applyNumberFormat="1" applyFont="1" applyFill="1" applyBorder="1" applyProtection="1">
      <protection locked="0"/>
    </xf>
    <xf numFmtId="0" fontId="3" fillId="0" borderId="17" xfId="0" applyFont="1" applyFill="1" applyBorder="1" applyAlignment="1" applyProtection="1">
      <alignment horizontal="left"/>
    </xf>
    <xf numFmtId="0" fontId="3" fillId="0" borderId="19" xfId="0" applyFont="1" applyFill="1" applyBorder="1" applyAlignment="1" applyProtection="1">
      <alignment horizontal="left" indent="1"/>
    </xf>
    <xf numFmtId="4" fontId="3" fillId="0" borderId="14" xfId="0" applyNumberFormat="1" applyFont="1" applyFill="1" applyBorder="1" applyProtection="1">
      <protection locked="0"/>
    </xf>
    <xf numFmtId="0" fontId="2" fillId="0" borderId="20" xfId="0" applyFont="1" applyFill="1" applyBorder="1" applyAlignment="1" applyProtection="1">
      <alignment horizontal="center"/>
      <protection locked="0"/>
    </xf>
    <xf numFmtId="4" fontId="2" fillId="0" borderId="21" xfId="0" applyNumberFormat="1" applyFont="1" applyFill="1" applyBorder="1" applyProtection="1">
      <protection locked="0"/>
    </xf>
    <xf numFmtId="4" fontId="2" fillId="0" borderId="22" xfId="0" applyNumberFormat="1" applyFont="1" applyFill="1" applyBorder="1" applyProtection="1">
      <protection locked="0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80"/>
  <sheetViews>
    <sheetView showGridLines="0" tabSelected="1" topLeftCell="A46" workbookViewId="0">
      <selection activeCell="H73" sqref="H73"/>
    </sheetView>
  </sheetViews>
  <sheetFormatPr baseColWidth="10" defaultColWidth="12" defaultRowHeight="11.25" x14ac:dyDescent="0.2"/>
  <cols>
    <col min="1" max="1" width="62.83203125" style="3" customWidth="1"/>
    <col min="2" max="2" width="18.33203125" style="3" customWidth="1"/>
    <col min="3" max="3" width="19.83203125" style="3" customWidth="1"/>
    <col min="4" max="7" width="18.33203125" style="3" customWidth="1"/>
    <col min="8" max="16384" width="12" style="3"/>
  </cols>
  <sheetData>
    <row r="1" spans="1:9" ht="50.1" customHeight="1" thickTop="1" x14ac:dyDescent="0.2">
      <c r="A1" s="15" t="s">
        <v>0</v>
      </c>
      <c r="B1" s="16"/>
      <c r="C1" s="16"/>
      <c r="D1" s="16"/>
      <c r="E1" s="16"/>
      <c r="F1" s="16"/>
      <c r="G1" s="17"/>
    </row>
    <row r="2" spans="1:9" x14ac:dyDescent="0.2">
      <c r="A2" s="18" t="s">
        <v>1</v>
      </c>
      <c r="B2" s="4" t="s">
        <v>2</v>
      </c>
      <c r="C2" s="1"/>
      <c r="D2" s="1"/>
      <c r="E2" s="1"/>
      <c r="F2" s="2"/>
      <c r="G2" s="19" t="s">
        <v>3</v>
      </c>
    </row>
    <row r="3" spans="1:9" ht="24.95" customHeight="1" x14ac:dyDescent="0.2">
      <c r="A3" s="20"/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21"/>
    </row>
    <row r="4" spans="1:9" x14ac:dyDescent="0.2">
      <c r="A4" s="22"/>
      <c r="B4" s="6">
        <v>1</v>
      </c>
      <c r="C4" s="6">
        <v>2</v>
      </c>
      <c r="D4" s="6" t="s">
        <v>9</v>
      </c>
      <c r="E4" s="6">
        <v>4</v>
      </c>
      <c r="F4" s="6">
        <v>5</v>
      </c>
      <c r="G4" s="23" t="s">
        <v>10</v>
      </c>
    </row>
    <row r="5" spans="1:9" x14ac:dyDescent="0.2">
      <c r="A5" s="24" t="s">
        <v>11</v>
      </c>
      <c r="B5" s="7">
        <f>SUM(B6:B12)</f>
        <v>170484619.72</v>
      </c>
      <c r="C5" s="7">
        <f>SUM(C6:C12)</f>
        <v>20732808.469999999</v>
      </c>
      <c r="D5" s="7">
        <f>B5+C5</f>
        <v>191217428.19</v>
      </c>
      <c r="E5" s="7">
        <f>SUM(E6:E12)</f>
        <v>73752321.969999999</v>
      </c>
      <c r="F5" s="7">
        <f>SUM(F6:F12)</f>
        <v>73752321.969999999</v>
      </c>
      <c r="G5" s="25">
        <f>D5-E5</f>
        <v>117465106.22</v>
      </c>
    </row>
    <row r="6" spans="1:9" x14ac:dyDescent="0.2">
      <c r="A6" s="26" t="s">
        <v>12</v>
      </c>
      <c r="B6" s="8">
        <v>36404730.57</v>
      </c>
      <c r="C6" s="8">
        <v>3941832.48</v>
      </c>
      <c r="D6" s="8">
        <f t="shared" ref="D6:D69" si="0">B6+C6</f>
        <v>40346563.049999997</v>
      </c>
      <c r="E6" s="8">
        <v>18082927.109999999</v>
      </c>
      <c r="F6" s="8">
        <v>18082927.109999999</v>
      </c>
      <c r="G6" s="27">
        <f t="shared" ref="G6:G69" si="1">D6-E6</f>
        <v>22263635.939999998</v>
      </c>
      <c r="H6" s="13">
        <v>1100</v>
      </c>
    </row>
    <row r="7" spans="1:9" x14ac:dyDescent="0.2">
      <c r="A7" s="26" t="s">
        <v>13</v>
      </c>
      <c r="B7" s="8">
        <v>57123380.600000001</v>
      </c>
      <c r="C7" s="8">
        <v>3277780.22</v>
      </c>
      <c r="D7" s="8">
        <f t="shared" si="0"/>
        <v>60401160.82</v>
      </c>
      <c r="E7" s="8">
        <v>26914755.32</v>
      </c>
      <c r="F7" s="8">
        <v>26914755.32</v>
      </c>
      <c r="G7" s="27">
        <f t="shared" si="1"/>
        <v>33486405.5</v>
      </c>
      <c r="H7" s="13">
        <v>1200</v>
      </c>
    </row>
    <row r="8" spans="1:9" x14ac:dyDescent="0.2">
      <c r="A8" s="26" t="s">
        <v>14</v>
      </c>
      <c r="B8" s="8">
        <v>17206658.879999999</v>
      </c>
      <c r="C8" s="8">
        <v>478452.6</v>
      </c>
      <c r="D8" s="8">
        <f t="shared" si="0"/>
        <v>17685111.48</v>
      </c>
      <c r="E8" s="8">
        <v>1315788.29</v>
      </c>
      <c r="F8" s="8">
        <v>1315788.29</v>
      </c>
      <c r="G8" s="27">
        <f t="shared" si="1"/>
        <v>16369323.190000001</v>
      </c>
      <c r="H8" s="13">
        <v>1300</v>
      </c>
    </row>
    <row r="9" spans="1:9" x14ac:dyDescent="0.2">
      <c r="A9" s="26" t="s">
        <v>15</v>
      </c>
      <c r="B9" s="8">
        <v>22051897.23</v>
      </c>
      <c r="C9" s="8">
        <v>6128377.1399999997</v>
      </c>
      <c r="D9" s="8">
        <f t="shared" si="0"/>
        <v>28180274.370000001</v>
      </c>
      <c r="E9" s="8">
        <v>11285453.789999999</v>
      </c>
      <c r="F9" s="8">
        <v>11285453.789999999</v>
      </c>
      <c r="G9" s="27">
        <f t="shared" si="1"/>
        <v>16894820.580000002</v>
      </c>
      <c r="H9" s="13">
        <v>1400</v>
      </c>
    </row>
    <row r="10" spans="1:9" x14ac:dyDescent="0.2">
      <c r="A10" s="26" t="s">
        <v>16</v>
      </c>
      <c r="B10" s="8">
        <v>36729310.159999996</v>
      </c>
      <c r="C10" s="8">
        <v>6906366.0300000003</v>
      </c>
      <c r="D10" s="8">
        <f t="shared" si="0"/>
        <v>43635676.189999998</v>
      </c>
      <c r="E10" s="8">
        <v>16153397.460000001</v>
      </c>
      <c r="F10" s="8">
        <v>16153397.460000001</v>
      </c>
      <c r="G10" s="27">
        <f t="shared" si="1"/>
        <v>27482278.729999997</v>
      </c>
      <c r="H10" s="13">
        <v>1500</v>
      </c>
    </row>
    <row r="11" spans="1:9" x14ac:dyDescent="0.2">
      <c r="A11" s="26" t="s">
        <v>17</v>
      </c>
      <c r="B11" s="8">
        <v>968642.28</v>
      </c>
      <c r="C11" s="8">
        <v>0</v>
      </c>
      <c r="D11" s="8">
        <f t="shared" si="0"/>
        <v>968642.28</v>
      </c>
      <c r="E11" s="8">
        <v>0</v>
      </c>
      <c r="F11" s="8">
        <v>0</v>
      </c>
      <c r="G11" s="27">
        <f t="shared" si="1"/>
        <v>968642.28</v>
      </c>
      <c r="H11" s="13"/>
    </row>
    <row r="12" spans="1:9" x14ac:dyDescent="0.2">
      <c r="A12" s="26" t="s">
        <v>18</v>
      </c>
      <c r="B12" s="8">
        <v>0</v>
      </c>
      <c r="C12" s="8">
        <v>0</v>
      </c>
      <c r="D12" s="8">
        <f t="shared" si="0"/>
        <v>0</v>
      </c>
      <c r="E12" s="8">
        <v>0</v>
      </c>
      <c r="F12" s="8">
        <v>0</v>
      </c>
      <c r="G12" s="27">
        <f t="shared" si="1"/>
        <v>0</v>
      </c>
      <c r="H12" s="13"/>
    </row>
    <row r="13" spans="1:9" x14ac:dyDescent="0.2">
      <c r="A13" s="24" t="s">
        <v>19</v>
      </c>
      <c r="B13" s="9">
        <f>SUM(B14:B22)</f>
        <v>5949001</v>
      </c>
      <c r="C13" s="9">
        <f>SUM(C14:C22)</f>
        <v>5920678.1300000008</v>
      </c>
      <c r="D13" s="9">
        <f t="shared" si="0"/>
        <v>11869679.130000001</v>
      </c>
      <c r="E13" s="9">
        <f>SUM(E14:E22)</f>
        <v>1266235</v>
      </c>
      <c r="F13" s="9">
        <f>SUM(F14:F22)</f>
        <v>1266235</v>
      </c>
      <c r="G13" s="28">
        <f t="shared" si="1"/>
        <v>10603444.130000001</v>
      </c>
      <c r="H13" s="14"/>
    </row>
    <row r="14" spans="1:9" x14ac:dyDescent="0.2">
      <c r="A14" s="26" t="s">
        <v>20</v>
      </c>
      <c r="B14" s="8">
        <v>2243702</v>
      </c>
      <c r="C14" s="8">
        <v>4767674.93</v>
      </c>
      <c r="D14" s="8">
        <f t="shared" si="0"/>
        <v>7011376.9299999997</v>
      </c>
      <c r="E14" s="8">
        <v>713331.79</v>
      </c>
      <c r="F14" s="8">
        <v>713331.79</v>
      </c>
      <c r="G14" s="27">
        <f t="shared" si="1"/>
        <v>6298045.1399999997</v>
      </c>
      <c r="H14" s="13"/>
      <c r="I14" s="10"/>
    </row>
    <row r="15" spans="1:9" x14ac:dyDescent="0.2">
      <c r="A15" s="26" t="s">
        <v>21</v>
      </c>
      <c r="B15" s="8">
        <v>174102</v>
      </c>
      <c r="C15" s="8">
        <v>-4450</v>
      </c>
      <c r="D15" s="8">
        <f t="shared" si="0"/>
        <v>169652</v>
      </c>
      <c r="E15" s="8">
        <v>71312.600000000006</v>
      </c>
      <c r="F15" s="8">
        <v>71312.600000000006</v>
      </c>
      <c r="G15" s="27">
        <f t="shared" si="1"/>
        <v>98339.4</v>
      </c>
      <c r="H15" s="13"/>
      <c r="I15" s="10"/>
    </row>
    <row r="16" spans="1:9" x14ac:dyDescent="0.2">
      <c r="A16" s="26" t="s">
        <v>22</v>
      </c>
      <c r="B16" s="8">
        <v>294000</v>
      </c>
      <c r="C16" s="8">
        <v>-9656.7099999999991</v>
      </c>
      <c r="D16" s="8">
        <f t="shared" si="0"/>
        <v>284343.28999999998</v>
      </c>
      <c r="E16" s="8">
        <v>48966.64</v>
      </c>
      <c r="F16" s="8">
        <v>48966.64</v>
      </c>
      <c r="G16" s="27">
        <f t="shared" si="1"/>
        <v>235376.64999999997</v>
      </c>
      <c r="H16" s="13"/>
      <c r="I16" s="10"/>
    </row>
    <row r="17" spans="1:9" x14ac:dyDescent="0.2">
      <c r="A17" s="26" t="s">
        <v>23</v>
      </c>
      <c r="B17" s="8">
        <v>963880</v>
      </c>
      <c r="C17" s="8">
        <v>77043.08</v>
      </c>
      <c r="D17" s="8">
        <f t="shared" si="0"/>
        <v>1040923.08</v>
      </c>
      <c r="E17" s="8">
        <v>40107.949999999997</v>
      </c>
      <c r="F17" s="8">
        <v>40107.949999999997</v>
      </c>
      <c r="G17" s="27">
        <f t="shared" si="1"/>
        <v>1000815.13</v>
      </c>
      <c r="H17" s="13"/>
      <c r="I17" s="10"/>
    </row>
    <row r="18" spans="1:9" x14ac:dyDescent="0.2">
      <c r="A18" s="26" t="s">
        <v>24</v>
      </c>
      <c r="B18" s="8">
        <v>473960</v>
      </c>
      <c r="C18" s="8">
        <v>236407.69</v>
      </c>
      <c r="D18" s="8">
        <f t="shared" si="0"/>
        <v>710367.69</v>
      </c>
      <c r="E18" s="8">
        <v>14092.71</v>
      </c>
      <c r="F18" s="8">
        <v>14092.71</v>
      </c>
      <c r="G18" s="27">
        <f t="shared" si="1"/>
        <v>696274.98</v>
      </c>
      <c r="H18" s="13"/>
      <c r="I18" s="10"/>
    </row>
    <row r="19" spans="1:9" x14ac:dyDescent="0.2">
      <c r="A19" s="26" t="s">
        <v>25</v>
      </c>
      <c r="B19" s="8">
        <v>606410</v>
      </c>
      <c r="C19" s="8">
        <v>50531.4</v>
      </c>
      <c r="D19" s="8">
        <f t="shared" si="0"/>
        <v>656941.4</v>
      </c>
      <c r="E19" s="8">
        <v>298501.53000000003</v>
      </c>
      <c r="F19" s="8">
        <v>298501.53000000003</v>
      </c>
      <c r="G19" s="27">
        <f t="shared" si="1"/>
        <v>358439.87</v>
      </c>
      <c r="H19" s="13"/>
      <c r="I19" s="10"/>
    </row>
    <row r="20" spans="1:9" x14ac:dyDescent="0.2">
      <c r="A20" s="26" t="s">
        <v>26</v>
      </c>
      <c r="B20" s="8">
        <v>430950</v>
      </c>
      <c r="C20" s="8">
        <v>27529.439999999999</v>
      </c>
      <c r="D20" s="8">
        <f t="shared" si="0"/>
        <v>458479.44</v>
      </c>
      <c r="E20" s="8">
        <v>6781.52</v>
      </c>
      <c r="F20" s="8">
        <v>6781.52</v>
      </c>
      <c r="G20" s="27">
        <f t="shared" si="1"/>
        <v>451697.91999999998</v>
      </c>
      <c r="H20" s="13"/>
      <c r="I20" s="10"/>
    </row>
    <row r="21" spans="1:9" x14ac:dyDescent="0.2">
      <c r="A21" s="26" t="s">
        <v>27</v>
      </c>
      <c r="B21" s="8">
        <v>0</v>
      </c>
      <c r="C21" s="8">
        <v>0</v>
      </c>
      <c r="D21" s="8">
        <f t="shared" si="0"/>
        <v>0</v>
      </c>
      <c r="E21" s="8">
        <v>0</v>
      </c>
      <c r="F21" s="8">
        <v>0</v>
      </c>
      <c r="G21" s="27">
        <f t="shared" si="1"/>
        <v>0</v>
      </c>
      <c r="H21" s="13"/>
      <c r="I21" s="10"/>
    </row>
    <row r="22" spans="1:9" x14ac:dyDescent="0.2">
      <c r="A22" s="26" t="s">
        <v>28</v>
      </c>
      <c r="B22" s="8">
        <v>761997</v>
      </c>
      <c r="C22" s="8">
        <v>775598.3</v>
      </c>
      <c r="D22" s="8">
        <f t="shared" si="0"/>
        <v>1537595.3</v>
      </c>
      <c r="E22" s="8">
        <v>73140.259999999995</v>
      </c>
      <c r="F22" s="8">
        <v>73140.259999999995</v>
      </c>
      <c r="G22" s="27">
        <f t="shared" si="1"/>
        <v>1464455.04</v>
      </c>
      <c r="H22" s="13"/>
      <c r="I22" s="10"/>
    </row>
    <row r="23" spans="1:9" x14ac:dyDescent="0.2">
      <c r="A23" s="24" t="s">
        <v>29</v>
      </c>
      <c r="B23" s="9">
        <f>SUM(B24:B32)</f>
        <v>48366619.550000004</v>
      </c>
      <c r="C23" s="9">
        <f>SUM(C24:C32)</f>
        <v>19783144.890000001</v>
      </c>
      <c r="D23" s="9">
        <f t="shared" si="0"/>
        <v>68149764.439999998</v>
      </c>
      <c r="E23" s="9">
        <f>SUM(E24:E32)</f>
        <v>16094369.84</v>
      </c>
      <c r="F23" s="9">
        <f>SUM(F24:F32)</f>
        <v>16094369.84</v>
      </c>
      <c r="G23" s="28">
        <f t="shared" si="1"/>
        <v>52055394.599999994</v>
      </c>
      <c r="H23" s="14"/>
    </row>
    <row r="24" spans="1:9" x14ac:dyDescent="0.2">
      <c r="A24" s="26" t="s">
        <v>30</v>
      </c>
      <c r="B24" s="8">
        <v>6930366.2800000003</v>
      </c>
      <c r="C24" s="8">
        <v>1932004.21</v>
      </c>
      <c r="D24" s="8">
        <f t="shared" si="0"/>
        <v>8862370.4900000002</v>
      </c>
      <c r="E24" s="8">
        <v>2932389.33</v>
      </c>
      <c r="F24" s="8">
        <v>2932389.33</v>
      </c>
      <c r="G24" s="27">
        <f t="shared" si="1"/>
        <v>5929981.1600000001</v>
      </c>
      <c r="H24" s="13"/>
    </row>
    <row r="25" spans="1:9" x14ac:dyDescent="0.2">
      <c r="A25" s="26" t="s">
        <v>31</v>
      </c>
      <c r="B25" s="8">
        <v>5634385.96</v>
      </c>
      <c r="C25" s="8">
        <v>454166.27</v>
      </c>
      <c r="D25" s="8">
        <f t="shared" si="0"/>
        <v>6088552.2300000004</v>
      </c>
      <c r="E25" s="8">
        <v>748444.82</v>
      </c>
      <c r="F25" s="8">
        <v>748444.82</v>
      </c>
      <c r="G25" s="27">
        <f t="shared" si="1"/>
        <v>5340107.41</v>
      </c>
      <c r="H25" s="13">
        <v>3200</v>
      </c>
    </row>
    <row r="26" spans="1:9" x14ac:dyDescent="0.2">
      <c r="A26" s="26" t="s">
        <v>32</v>
      </c>
      <c r="B26" s="8">
        <v>9099706.5999999996</v>
      </c>
      <c r="C26" s="8">
        <v>1628689.3</v>
      </c>
      <c r="D26" s="8">
        <f t="shared" si="0"/>
        <v>10728395.9</v>
      </c>
      <c r="E26" s="8">
        <v>2416792.5299999998</v>
      </c>
      <c r="F26" s="8">
        <v>2416792.5299999998</v>
      </c>
      <c r="G26" s="27">
        <f t="shared" si="1"/>
        <v>8311603.370000001</v>
      </c>
      <c r="H26" s="13">
        <v>3300</v>
      </c>
    </row>
    <row r="27" spans="1:9" x14ac:dyDescent="0.2">
      <c r="A27" s="26" t="s">
        <v>33</v>
      </c>
      <c r="B27" s="8">
        <v>1999163.32</v>
      </c>
      <c r="C27" s="8">
        <v>1426023.06</v>
      </c>
      <c r="D27" s="8">
        <f t="shared" si="0"/>
        <v>3425186.38</v>
      </c>
      <c r="E27" s="8">
        <v>110196.71</v>
      </c>
      <c r="F27" s="8">
        <v>110196.71</v>
      </c>
      <c r="G27" s="27">
        <f t="shared" si="1"/>
        <v>3314989.67</v>
      </c>
      <c r="H27" s="13">
        <v>3400</v>
      </c>
    </row>
    <row r="28" spans="1:9" x14ac:dyDescent="0.2">
      <c r="A28" s="26" t="s">
        <v>34</v>
      </c>
      <c r="B28" s="8">
        <v>15923581.539999999</v>
      </c>
      <c r="C28" s="8">
        <v>8314139.5999999996</v>
      </c>
      <c r="D28" s="8">
        <f t="shared" si="0"/>
        <v>24237721.140000001</v>
      </c>
      <c r="E28" s="8">
        <v>5000708.59</v>
      </c>
      <c r="F28" s="8">
        <v>5000708.59</v>
      </c>
      <c r="G28" s="27">
        <f t="shared" si="1"/>
        <v>19237012.550000001</v>
      </c>
      <c r="H28" s="13">
        <v>3500</v>
      </c>
    </row>
    <row r="29" spans="1:9" x14ac:dyDescent="0.2">
      <c r="A29" s="26" t="s">
        <v>35</v>
      </c>
      <c r="B29" s="8">
        <v>277669.21999999997</v>
      </c>
      <c r="C29" s="8">
        <v>11748.99</v>
      </c>
      <c r="D29" s="8">
        <f t="shared" si="0"/>
        <v>289418.20999999996</v>
      </c>
      <c r="E29" s="8">
        <v>19120</v>
      </c>
      <c r="F29" s="8">
        <v>19120</v>
      </c>
      <c r="G29" s="27">
        <f t="shared" si="1"/>
        <v>270298.20999999996</v>
      </c>
      <c r="H29" s="13">
        <v>3600</v>
      </c>
    </row>
    <row r="30" spans="1:9" x14ac:dyDescent="0.2">
      <c r="A30" s="26" t="s">
        <v>36</v>
      </c>
      <c r="B30" s="8">
        <v>773484</v>
      </c>
      <c r="C30" s="8">
        <v>204394.89</v>
      </c>
      <c r="D30" s="8">
        <f t="shared" si="0"/>
        <v>977878.89</v>
      </c>
      <c r="E30" s="8">
        <v>121373.3</v>
      </c>
      <c r="F30" s="8">
        <v>121373.3</v>
      </c>
      <c r="G30" s="27">
        <f t="shared" si="1"/>
        <v>856505.59</v>
      </c>
      <c r="H30" s="13">
        <v>3700</v>
      </c>
    </row>
    <row r="31" spans="1:9" x14ac:dyDescent="0.2">
      <c r="A31" s="26" t="s">
        <v>37</v>
      </c>
      <c r="B31" s="8">
        <v>3530650</v>
      </c>
      <c r="C31" s="8">
        <v>3519359.21</v>
      </c>
      <c r="D31" s="8">
        <f t="shared" si="0"/>
        <v>7050009.21</v>
      </c>
      <c r="E31" s="8">
        <v>3053904.02</v>
      </c>
      <c r="F31" s="8">
        <v>3053904.02</v>
      </c>
      <c r="G31" s="27">
        <f t="shared" si="1"/>
        <v>3996105.19</v>
      </c>
      <c r="H31" s="13">
        <v>3800</v>
      </c>
    </row>
    <row r="32" spans="1:9" x14ac:dyDescent="0.2">
      <c r="A32" s="26" t="s">
        <v>38</v>
      </c>
      <c r="B32" s="8">
        <v>4197612.63</v>
      </c>
      <c r="C32" s="8">
        <v>2292619.36</v>
      </c>
      <c r="D32" s="8">
        <f t="shared" si="0"/>
        <v>6490231.9900000002</v>
      </c>
      <c r="E32" s="8">
        <v>1691440.54</v>
      </c>
      <c r="F32" s="8">
        <v>1691440.54</v>
      </c>
      <c r="G32" s="27">
        <f t="shared" si="1"/>
        <v>4798791.45</v>
      </c>
      <c r="H32" s="13">
        <v>3900</v>
      </c>
    </row>
    <row r="33" spans="1:8" x14ac:dyDescent="0.2">
      <c r="A33" s="24" t="s">
        <v>39</v>
      </c>
      <c r="B33" s="9">
        <f>SUM(B34:B42)</f>
        <v>1603000</v>
      </c>
      <c r="C33" s="9">
        <f>SUM(C34:C42)</f>
        <v>1962461.75</v>
      </c>
      <c r="D33" s="9">
        <f t="shared" si="0"/>
        <v>3565461.75</v>
      </c>
      <c r="E33" s="9">
        <f>SUM(E34:E42)</f>
        <v>984426.59</v>
      </c>
      <c r="F33" s="9">
        <f>SUM(F34:F42)</f>
        <v>984426.59</v>
      </c>
      <c r="G33" s="28">
        <f t="shared" si="1"/>
        <v>2581035.16</v>
      </c>
      <c r="H33" s="14">
        <v>0</v>
      </c>
    </row>
    <row r="34" spans="1:8" x14ac:dyDescent="0.2">
      <c r="A34" s="26" t="s">
        <v>40</v>
      </c>
      <c r="B34" s="8">
        <v>0</v>
      </c>
      <c r="C34" s="8">
        <v>0</v>
      </c>
      <c r="D34" s="8">
        <f t="shared" si="0"/>
        <v>0</v>
      </c>
      <c r="E34" s="8">
        <v>0</v>
      </c>
      <c r="F34" s="8">
        <v>0</v>
      </c>
      <c r="G34" s="27">
        <f t="shared" si="1"/>
        <v>0</v>
      </c>
      <c r="H34" s="13">
        <v>4100</v>
      </c>
    </row>
    <row r="35" spans="1:8" x14ac:dyDescent="0.2">
      <c r="A35" s="26" t="s">
        <v>41</v>
      </c>
      <c r="B35" s="8">
        <v>0</v>
      </c>
      <c r="C35" s="8">
        <v>0</v>
      </c>
      <c r="D35" s="8">
        <f t="shared" si="0"/>
        <v>0</v>
      </c>
      <c r="E35" s="8">
        <v>0</v>
      </c>
      <c r="F35" s="8">
        <v>0</v>
      </c>
      <c r="G35" s="27">
        <f t="shared" si="1"/>
        <v>0</v>
      </c>
      <c r="H35" s="13">
        <v>4200</v>
      </c>
    </row>
    <row r="36" spans="1:8" x14ac:dyDescent="0.2">
      <c r="A36" s="26" t="s">
        <v>42</v>
      </c>
      <c r="B36" s="8">
        <v>0</v>
      </c>
      <c r="C36" s="8">
        <v>0</v>
      </c>
      <c r="D36" s="8">
        <f t="shared" si="0"/>
        <v>0</v>
      </c>
      <c r="E36" s="8">
        <v>0</v>
      </c>
      <c r="F36" s="8">
        <v>0</v>
      </c>
      <c r="G36" s="27">
        <f t="shared" si="1"/>
        <v>0</v>
      </c>
      <c r="H36" s="13">
        <v>4300</v>
      </c>
    </row>
    <row r="37" spans="1:8" x14ac:dyDescent="0.2">
      <c r="A37" s="26" t="s">
        <v>43</v>
      </c>
      <c r="B37" s="8">
        <v>1603000</v>
      </c>
      <c r="C37" s="8">
        <v>1962461.75</v>
      </c>
      <c r="D37" s="8">
        <f t="shared" si="0"/>
        <v>3565461.75</v>
      </c>
      <c r="E37" s="8">
        <v>984426.59</v>
      </c>
      <c r="F37" s="8">
        <v>984426.59</v>
      </c>
      <c r="G37" s="27">
        <f t="shared" si="1"/>
        <v>2581035.16</v>
      </c>
      <c r="H37" s="13">
        <v>4400</v>
      </c>
    </row>
    <row r="38" spans="1:8" x14ac:dyDescent="0.2">
      <c r="A38" s="26" t="s">
        <v>44</v>
      </c>
      <c r="B38" s="8">
        <v>0</v>
      </c>
      <c r="C38" s="8">
        <v>0</v>
      </c>
      <c r="D38" s="8">
        <f t="shared" si="0"/>
        <v>0</v>
      </c>
      <c r="E38" s="8">
        <v>0</v>
      </c>
      <c r="F38" s="8">
        <v>0</v>
      </c>
      <c r="G38" s="27">
        <f t="shared" si="1"/>
        <v>0</v>
      </c>
      <c r="H38" s="13">
        <v>4500</v>
      </c>
    </row>
    <row r="39" spans="1:8" x14ac:dyDescent="0.2">
      <c r="A39" s="26" t="s">
        <v>45</v>
      </c>
      <c r="B39" s="8">
        <v>0</v>
      </c>
      <c r="C39" s="8">
        <v>0</v>
      </c>
      <c r="D39" s="8">
        <f t="shared" si="0"/>
        <v>0</v>
      </c>
      <c r="E39" s="8">
        <v>0</v>
      </c>
      <c r="F39" s="8">
        <v>0</v>
      </c>
      <c r="G39" s="27">
        <f t="shared" si="1"/>
        <v>0</v>
      </c>
      <c r="H39" s="13">
        <v>4600</v>
      </c>
    </row>
    <row r="40" spans="1:8" x14ac:dyDescent="0.2">
      <c r="A40" s="26" t="s">
        <v>46</v>
      </c>
      <c r="B40" s="8">
        <v>0</v>
      </c>
      <c r="C40" s="8">
        <v>0</v>
      </c>
      <c r="D40" s="8">
        <f t="shared" si="0"/>
        <v>0</v>
      </c>
      <c r="E40" s="8">
        <v>0</v>
      </c>
      <c r="F40" s="8">
        <v>0</v>
      </c>
      <c r="G40" s="27">
        <f t="shared" si="1"/>
        <v>0</v>
      </c>
      <c r="H40" s="13">
        <v>4700</v>
      </c>
    </row>
    <row r="41" spans="1:8" x14ac:dyDescent="0.2">
      <c r="A41" s="26" t="s">
        <v>47</v>
      </c>
      <c r="B41" s="8">
        <v>0</v>
      </c>
      <c r="C41" s="8">
        <v>0</v>
      </c>
      <c r="D41" s="8">
        <f t="shared" si="0"/>
        <v>0</v>
      </c>
      <c r="E41" s="8">
        <v>0</v>
      </c>
      <c r="F41" s="8">
        <v>0</v>
      </c>
      <c r="G41" s="27">
        <f t="shared" si="1"/>
        <v>0</v>
      </c>
      <c r="H41" s="13">
        <v>4800</v>
      </c>
    </row>
    <row r="42" spans="1:8" x14ac:dyDescent="0.2">
      <c r="A42" s="26" t="s">
        <v>48</v>
      </c>
      <c r="B42" s="8">
        <v>0</v>
      </c>
      <c r="C42" s="8">
        <v>0</v>
      </c>
      <c r="D42" s="8">
        <f t="shared" si="0"/>
        <v>0</v>
      </c>
      <c r="E42" s="8">
        <v>0</v>
      </c>
      <c r="F42" s="8">
        <v>0</v>
      </c>
      <c r="G42" s="27">
        <f t="shared" si="1"/>
        <v>0</v>
      </c>
      <c r="H42" s="13">
        <v>4900</v>
      </c>
    </row>
    <row r="43" spans="1:8" x14ac:dyDescent="0.2">
      <c r="A43" s="24" t="s">
        <v>49</v>
      </c>
      <c r="B43" s="9">
        <f>SUM(B44:B52)</f>
        <v>2609308</v>
      </c>
      <c r="C43" s="9">
        <f>SUM(C44:C52)</f>
        <v>9490205.3899999987</v>
      </c>
      <c r="D43" s="9">
        <f t="shared" si="0"/>
        <v>12099513.389999999</v>
      </c>
      <c r="E43" s="9">
        <f>SUM(E44:E52)</f>
        <v>1539356.85</v>
      </c>
      <c r="F43" s="9">
        <f>SUM(F44:F52)</f>
        <v>1539356.85</v>
      </c>
      <c r="G43" s="28">
        <f t="shared" si="1"/>
        <v>10560156.539999999</v>
      </c>
      <c r="H43" s="14">
        <v>0</v>
      </c>
    </row>
    <row r="44" spans="1:8" x14ac:dyDescent="0.2">
      <c r="A44" s="29" t="s">
        <v>50</v>
      </c>
      <c r="B44" s="8">
        <v>898138</v>
      </c>
      <c r="C44" s="8">
        <v>6146054.1799999997</v>
      </c>
      <c r="D44" s="8">
        <f t="shared" si="0"/>
        <v>7044192.1799999997</v>
      </c>
      <c r="E44" s="8">
        <v>705680.66</v>
      </c>
      <c r="F44" s="8">
        <v>705680.66</v>
      </c>
      <c r="G44" s="27">
        <f t="shared" si="1"/>
        <v>6338511.5199999996</v>
      </c>
      <c r="H44" s="13">
        <v>5100</v>
      </c>
    </row>
    <row r="45" spans="1:8" x14ac:dyDescent="0.2">
      <c r="A45" s="26" t="s">
        <v>51</v>
      </c>
      <c r="B45" s="8">
        <v>694670</v>
      </c>
      <c r="C45" s="8">
        <v>179900.79</v>
      </c>
      <c r="D45" s="8">
        <f t="shared" si="0"/>
        <v>874570.79</v>
      </c>
      <c r="E45" s="8">
        <v>0</v>
      </c>
      <c r="F45" s="8">
        <v>0</v>
      </c>
      <c r="G45" s="27">
        <f t="shared" si="1"/>
        <v>874570.79</v>
      </c>
      <c r="H45" s="13">
        <v>5200</v>
      </c>
    </row>
    <row r="46" spans="1:8" x14ac:dyDescent="0.2">
      <c r="A46" s="26" t="s">
        <v>52</v>
      </c>
      <c r="B46" s="8">
        <v>181000</v>
      </c>
      <c r="C46" s="8">
        <v>204563.77</v>
      </c>
      <c r="D46" s="8">
        <f t="shared" si="0"/>
        <v>385563.77</v>
      </c>
      <c r="E46" s="8">
        <v>0</v>
      </c>
      <c r="F46" s="8">
        <v>0</v>
      </c>
      <c r="G46" s="27">
        <f t="shared" si="1"/>
        <v>385563.77</v>
      </c>
      <c r="H46" s="13">
        <v>5300</v>
      </c>
    </row>
    <row r="47" spans="1:8" x14ac:dyDescent="0.2">
      <c r="A47" s="26" t="s">
        <v>53</v>
      </c>
      <c r="B47" s="8">
        <v>0</v>
      </c>
      <c r="C47" s="8">
        <v>0</v>
      </c>
      <c r="D47" s="8">
        <f t="shared" si="0"/>
        <v>0</v>
      </c>
      <c r="E47" s="8">
        <v>0</v>
      </c>
      <c r="F47" s="8">
        <v>0</v>
      </c>
      <c r="G47" s="27">
        <f t="shared" si="1"/>
        <v>0</v>
      </c>
      <c r="H47" s="13">
        <v>5400</v>
      </c>
    </row>
    <row r="48" spans="1:8" x14ac:dyDescent="0.2">
      <c r="A48" s="26" t="s">
        <v>54</v>
      </c>
      <c r="B48" s="8">
        <v>0</v>
      </c>
      <c r="C48" s="8">
        <v>0</v>
      </c>
      <c r="D48" s="8">
        <f t="shared" si="0"/>
        <v>0</v>
      </c>
      <c r="E48" s="8">
        <v>0</v>
      </c>
      <c r="F48" s="8">
        <v>0</v>
      </c>
      <c r="G48" s="27">
        <f t="shared" si="1"/>
        <v>0</v>
      </c>
      <c r="H48" s="13">
        <v>5500</v>
      </c>
    </row>
    <row r="49" spans="1:8" x14ac:dyDescent="0.2">
      <c r="A49" s="26" t="s">
        <v>55</v>
      </c>
      <c r="B49" s="8">
        <v>835500</v>
      </c>
      <c r="C49" s="8">
        <v>2959686.65</v>
      </c>
      <c r="D49" s="8">
        <f t="shared" si="0"/>
        <v>3795186.65</v>
      </c>
      <c r="E49" s="8">
        <v>833676.19</v>
      </c>
      <c r="F49" s="8">
        <v>833676.19</v>
      </c>
      <c r="G49" s="27">
        <f t="shared" si="1"/>
        <v>2961510.46</v>
      </c>
      <c r="H49" s="13">
        <v>5600</v>
      </c>
    </row>
    <row r="50" spans="1:8" x14ac:dyDescent="0.2">
      <c r="A50" s="26" t="s">
        <v>56</v>
      </c>
      <c r="B50" s="8">
        <v>0</v>
      </c>
      <c r="C50" s="8">
        <v>0</v>
      </c>
      <c r="D50" s="8">
        <f t="shared" si="0"/>
        <v>0</v>
      </c>
      <c r="E50" s="8">
        <v>0</v>
      </c>
      <c r="F50" s="8">
        <v>0</v>
      </c>
      <c r="G50" s="27">
        <f t="shared" si="1"/>
        <v>0</v>
      </c>
      <c r="H50" s="13">
        <v>5700</v>
      </c>
    </row>
    <row r="51" spans="1:8" x14ac:dyDescent="0.2">
      <c r="A51" s="26" t="s">
        <v>57</v>
      </c>
      <c r="B51" s="8">
        <v>0</v>
      </c>
      <c r="C51" s="8">
        <v>0</v>
      </c>
      <c r="D51" s="8">
        <f t="shared" si="0"/>
        <v>0</v>
      </c>
      <c r="E51" s="8">
        <v>0</v>
      </c>
      <c r="F51" s="8">
        <v>0</v>
      </c>
      <c r="G51" s="27">
        <f t="shared" si="1"/>
        <v>0</v>
      </c>
      <c r="H51" s="13">
        <v>5800</v>
      </c>
    </row>
    <row r="52" spans="1:8" x14ac:dyDescent="0.2">
      <c r="A52" s="26" t="s">
        <v>58</v>
      </c>
      <c r="B52" s="8">
        <v>0</v>
      </c>
      <c r="C52" s="8">
        <v>0</v>
      </c>
      <c r="D52" s="8">
        <f t="shared" si="0"/>
        <v>0</v>
      </c>
      <c r="E52" s="8">
        <v>0</v>
      </c>
      <c r="F52" s="8">
        <v>0</v>
      </c>
      <c r="G52" s="27">
        <f t="shared" si="1"/>
        <v>0</v>
      </c>
      <c r="H52" s="13">
        <v>5900</v>
      </c>
    </row>
    <row r="53" spans="1:8" x14ac:dyDescent="0.2">
      <c r="A53" s="24" t="s">
        <v>59</v>
      </c>
      <c r="B53" s="9">
        <f>SUM(B54:B56)</f>
        <v>0</v>
      </c>
      <c r="C53" s="9">
        <f>SUM(C54:C56)</f>
        <v>12137044.219999999</v>
      </c>
      <c r="D53" s="9">
        <f t="shared" si="0"/>
        <v>12137044.219999999</v>
      </c>
      <c r="E53" s="9">
        <f>SUM(E54:E56)</f>
        <v>0</v>
      </c>
      <c r="F53" s="9">
        <f>SUM(F54:F56)</f>
        <v>0</v>
      </c>
      <c r="G53" s="28">
        <f t="shared" si="1"/>
        <v>12137044.219999999</v>
      </c>
      <c r="H53" s="14">
        <v>0</v>
      </c>
    </row>
    <row r="54" spans="1:8" x14ac:dyDescent="0.2">
      <c r="A54" s="26" t="s">
        <v>60</v>
      </c>
      <c r="B54" s="8">
        <v>0</v>
      </c>
      <c r="C54" s="8">
        <v>4954866.26</v>
      </c>
      <c r="D54" s="8">
        <f t="shared" si="0"/>
        <v>4954866.26</v>
      </c>
      <c r="E54" s="8">
        <v>0</v>
      </c>
      <c r="F54" s="8">
        <v>0</v>
      </c>
      <c r="G54" s="27">
        <f t="shared" si="1"/>
        <v>4954866.26</v>
      </c>
      <c r="H54" s="13">
        <v>6100</v>
      </c>
    </row>
    <row r="55" spans="1:8" x14ac:dyDescent="0.2">
      <c r="A55" s="26" t="s">
        <v>61</v>
      </c>
      <c r="B55" s="8">
        <v>0</v>
      </c>
      <c r="C55" s="8">
        <v>7182177.96</v>
      </c>
      <c r="D55" s="8">
        <f t="shared" si="0"/>
        <v>7182177.96</v>
      </c>
      <c r="E55" s="8">
        <v>0</v>
      </c>
      <c r="F55" s="8">
        <v>0</v>
      </c>
      <c r="G55" s="27">
        <f t="shared" si="1"/>
        <v>7182177.96</v>
      </c>
      <c r="H55" s="13">
        <v>6200</v>
      </c>
    </row>
    <row r="56" spans="1:8" x14ac:dyDescent="0.2">
      <c r="A56" s="26" t="s">
        <v>62</v>
      </c>
      <c r="B56" s="8">
        <v>0</v>
      </c>
      <c r="C56" s="8">
        <v>0</v>
      </c>
      <c r="D56" s="8">
        <f t="shared" si="0"/>
        <v>0</v>
      </c>
      <c r="E56" s="8">
        <v>0</v>
      </c>
      <c r="F56" s="8">
        <v>0</v>
      </c>
      <c r="G56" s="27">
        <f t="shared" si="1"/>
        <v>0</v>
      </c>
      <c r="H56" s="13">
        <v>6300</v>
      </c>
    </row>
    <row r="57" spans="1:8" x14ac:dyDescent="0.2">
      <c r="A57" s="24" t="s">
        <v>63</v>
      </c>
      <c r="B57" s="9">
        <f>SUM(B58:B64)</f>
        <v>0</v>
      </c>
      <c r="C57" s="9">
        <f>SUM(C58:C64)</f>
        <v>0</v>
      </c>
      <c r="D57" s="9">
        <f t="shared" si="0"/>
        <v>0</v>
      </c>
      <c r="E57" s="9">
        <f>SUM(E58:E64)</f>
        <v>0</v>
      </c>
      <c r="F57" s="9">
        <f>SUM(F58:F64)</f>
        <v>0</v>
      </c>
      <c r="G57" s="28">
        <f t="shared" si="1"/>
        <v>0</v>
      </c>
      <c r="H57" s="14">
        <v>0</v>
      </c>
    </row>
    <row r="58" spans="1:8" x14ac:dyDescent="0.2">
      <c r="A58" s="26" t="s">
        <v>64</v>
      </c>
      <c r="B58" s="8">
        <v>0</v>
      </c>
      <c r="C58" s="8">
        <v>0</v>
      </c>
      <c r="D58" s="8">
        <f t="shared" si="0"/>
        <v>0</v>
      </c>
      <c r="E58" s="8">
        <v>0</v>
      </c>
      <c r="F58" s="8">
        <v>0</v>
      </c>
      <c r="G58" s="27">
        <f t="shared" si="1"/>
        <v>0</v>
      </c>
      <c r="H58" s="13">
        <v>7100</v>
      </c>
    </row>
    <row r="59" spans="1:8" x14ac:dyDescent="0.2">
      <c r="A59" s="26" t="s">
        <v>65</v>
      </c>
      <c r="B59" s="8">
        <v>0</v>
      </c>
      <c r="C59" s="8">
        <v>0</v>
      </c>
      <c r="D59" s="8">
        <f t="shared" si="0"/>
        <v>0</v>
      </c>
      <c r="E59" s="8">
        <v>0</v>
      </c>
      <c r="F59" s="8">
        <v>0</v>
      </c>
      <c r="G59" s="27">
        <f t="shared" si="1"/>
        <v>0</v>
      </c>
      <c r="H59" s="13">
        <v>7200</v>
      </c>
    </row>
    <row r="60" spans="1:8" x14ac:dyDescent="0.2">
      <c r="A60" s="26" t="s">
        <v>66</v>
      </c>
      <c r="B60" s="8">
        <v>0</v>
      </c>
      <c r="C60" s="8">
        <v>0</v>
      </c>
      <c r="D60" s="8">
        <f t="shared" si="0"/>
        <v>0</v>
      </c>
      <c r="E60" s="8">
        <v>0</v>
      </c>
      <c r="F60" s="8">
        <v>0</v>
      </c>
      <c r="G60" s="27">
        <f t="shared" si="1"/>
        <v>0</v>
      </c>
      <c r="H60" s="13">
        <v>7300</v>
      </c>
    </row>
    <row r="61" spans="1:8" x14ac:dyDescent="0.2">
      <c r="A61" s="26" t="s">
        <v>67</v>
      </c>
      <c r="B61" s="8">
        <v>0</v>
      </c>
      <c r="C61" s="8">
        <v>0</v>
      </c>
      <c r="D61" s="8">
        <f t="shared" si="0"/>
        <v>0</v>
      </c>
      <c r="E61" s="8">
        <v>0</v>
      </c>
      <c r="F61" s="8">
        <v>0</v>
      </c>
      <c r="G61" s="27">
        <f t="shared" si="1"/>
        <v>0</v>
      </c>
      <c r="H61" s="13">
        <v>7400</v>
      </c>
    </row>
    <row r="62" spans="1:8" x14ac:dyDescent="0.2">
      <c r="A62" s="26" t="s">
        <v>68</v>
      </c>
      <c r="B62" s="8">
        <v>0</v>
      </c>
      <c r="C62" s="8">
        <v>0</v>
      </c>
      <c r="D62" s="8">
        <f t="shared" si="0"/>
        <v>0</v>
      </c>
      <c r="E62" s="8">
        <v>0</v>
      </c>
      <c r="F62" s="8">
        <v>0</v>
      </c>
      <c r="G62" s="27">
        <f t="shared" si="1"/>
        <v>0</v>
      </c>
      <c r="H62" s="13">
        <v>7500</v>
      </c>
    </row>
    <row r="63" spans="1:8" x14ac:dyDescent="0.2">
      <c r="A63" s="26" t="s">
        <v>69</v>
      </c>
      <c r="B63" s="8">
        <v>0</v>
      </c>
      <c r="C63" s="8">
        <v>0</v>
      </c>
      <c r="D63" s="8">
        <f t="shared" si="0"/>
        <v>0</v>
      </c>
      <c r="E63" s="8">
        <v>0</v>
      </c>
      <c r="F63" s="8">
        <v>0</v>
      </c>
      <c r="G63" s="27">
        <f t="shared" si="1"/>
        <v>0</v>
      </c>
      <c r="H63" s="13">
        <v>7600</v>
      </c>
    </row>
    <row r="64" spans="1:8" x14ac:dyDescent="0.2">
      <c r="A64" s="26" t="s">
        <v>70</v>
      </c>
      <c r="B64" s="8">
        <v>0</v>
      </c>
      <c r="C64" s="8">
        <v>0</v>
      </c>
      <c r="D64" s="8">
        <f t="shared" si="0"/>
        <v>0</v>
      </c>
      <c r="E64" s="8">
        <v>0</v>
      </c>
      <c r="F64" s="8">
        <v>0</v>
      </c>
      <c r="G64" s="27">
        <f t="shared" si="1"/>
        <v>0</v>
      </c>
      <c r="H64" s="13">
        <v>7900</v>
      </c>
    </row>
    <row r="65" spans="1:9" x14ac:dyDescent="0.2">
      <c r="A65" s="24" t="s">
        <v>71</v>
      </c>
      <c r="B65" s="9">
        <f>SUM(B66:B68)</f>
        <v>0</v>
      </c>
      <c r="C65" s="9">
        <f>SUM(C66:C68)</f>
        <v>0</v>
      </c>
      <c r="D65" s="9">
        <f t="shared" si="0"/>
        <v>0</v>
      </c>
      <c r="E65" s="9">
        <f>SUM(E66:E68)</f>
        <v>0</v>
      </c>
      <c r="F65" s="9">
        <f>SUM(F66:F68)</f>
        <v>0</v>
      </c>
      <c r="G65" s="28">
        <f t="shared" si="1"/>
        <v>0</v>
      </c>
      <c r="H65" s="14">
        <v>0</v>
      </c>
    </row>
    <row r="66" spans="1:9" x14ac:dyDescent="0.2">
      <c r="A66" s="26" t="s">
        <v>72</v>
      </c>
      <c r="B66" s="8">
        <v>0</v>
      </c>
      <c r="C66" s="8">
        <v>0</v>
      </c>
      <c r="D66" s="8">
        <f t="shared" si="0"/>
        <v>0</v>
      </c>
      <c r="E66" s="8">
        <v>0</v>
      </c>
      <c r="F66" s="8">
        <v>0</v>
      </c>
      <c r="G66" s="27">
        <f t="shared" si="1"/>
        <v>0</v>
      </c>
      <c r="H66" s="13">
        <v>8100</v>
      </c>
    </row>
    <row r="67" spans="1:9" x14ac:dyDescent="0.2">
      <c r="A67" s="26" t="s">
        <v>73</v>
      </c>
      <c r="B67" s="8">
        <v>0</v>
      </c>
      <c r="C67" s="8">
        <v>0</v>
      </c>
      <c r="D67" s="8">
        <f t="shared" si="0"/>
        <v>0</v>
      </c>
      <c r="E67" s="8">
        <v>0</v>
      </c>
      <c r="F67" s="8">
        <v>0</v>
      </c>
      <c r="G67" s="27">
        <f t="shared" si="1"/>
        <v>0</v>
      </c>
      <c r="H67" s="13">
        <v>8300</v>
      </c>
    </row>
    <row r="68" spans="1:9" x14ac:dyDescent="0.2">
      <c r="A68" s="26" t="s">
        <v>74</v>
      </c>
      <c r="B68" s="8">
        <v>0</v>
      </c>
      <c r="C68" s="8">
        <v>0</v>
      </c>
      <c r="D68" s="8">
        <f t="shared" si="0"/>
        <v>0</v>
      </c>
      <c r="E68" s="8">
        <v>0</v>
      </c>
      <c r="F68" s="8">
        <v>0</v>
      </c>
      <c r="G68" s="27">
        <f t="shared" si="1"/>
        <v>0</v>
      </c>
      <c r="H68" s="13">
        <v>8500</v>
      </c>
    </row>
    <row r="69" spans="1:9" x14ac:dyDescent="0.2">
      <c r="A69" s="24" t="s">
        <v>75</v>
      </c>
      <c r="B69" s="9">
        <f>SUM(B70:B76)</f>
        <v>0</v>
      </c>
      <c r="C69" s="9">
        <f>SUM(C70:C76)</f>
        <v>0</v>
      </c>
      <c r="D69" s="9">
        <f t="shared" si="0"/>
        <v>0</v>
      </c>
      <c r="E69" s="9">
        <f>SUM(E70:E76)</f>
        <v>0</v>
      </c>
      <c r="F69" s="9">
        <f>SUM(F70:F76)</f>
        <v>0</v>
      </c>
      <c r="G69" s="28">
        <f t="shared" si="1"/>
        <v>0</v>
      </c>
      <c r="H69" s="14">
        <v>0</v>
      </c>
    </row>
    <row r="70" spans="1:9" x14ac:dyDescent="0.2">
      <c r="A70" s="26" t="s">
        <v>76</v>
      </c>
      <c r="B70" s="8">
        <v>0</v>
      </c>
      <c r="C70" s="8">
        <v>0</v>
      </c>
      <c r="D70" s="8">
        <f t="shared" ref="D70:D76" si="2">B70+C70</f>
        <v>0</v>
      </c>
      <c r="E70" s="8">
        <v>0</v>
      </c>
      <c r="F70" s="8">
        <v>0</v>
      </c>
      <c r="G70" s="27">
        <f t="shared" ref="G70:G76" si="3">D70-E70</f>
        <v>0</v>
      </c>
      <c r="H70" s="13">
        <v>9100</v>
      </c>
    </row>
    <row r="71" spans="1:9" x14ac:dyDescent="0.2">
      <c r="A71" s="26" t="s">
        <v>77</v>
      </c>
      <c r="B71" s="8">
        <v>0</v>
      </c>
      <c r="C71" s="8">
        <v>0</v>
      </c>
      <c r="D71" s="8">
        <f t="shared" si="2"/>
        <v>0</v>
      </c>
      <c r="E71" s="8">
        <v>0</v>
      </c>
      <c r="F71" s="8">
        <v>0</v>
      </c>
      <c r="G71" s="27">
        <f t="shared" si="3"/>
        <v>0</v>
      </c>
      <c r="H71" s="13">
        <v>9200</v>
      </c>
    </row>
    <row r="72" spans="1:9" x14ac:dyDescent="0.2">
      <c r="A72" s="26" t="s">
        <v>78</v>
      </c>
      <c r="B72" s="8">
        <v>0</v>
      </c>
      <c r="C72" s="8">
        <v>0</v>
      </c>
      <c r="D72" s="8">
        <f t="shared" si="2"/>
        <v>0</v>
      </c>
      <c r="E72" s="8">
        <v>0</v>
      </c>
      <c r="F72" s="8">
        <v>0</v>
      </c>
      <c r="G72" s="27">
        <f t="shared" si="3"/>
        <v>0</v>
      </c>
      <c r="H72" s="13">
        <v>9300</v>
      </c>
    </row>
    <row r="73" spans="1:9" x14ac:dyDescent="0.2">
      <c r="A73" s="26" t="s">
        <v>79</v>
      </c>
      <c r="B73" s="8">
        <v>0</v>
      </c>
      <c r="C73" s="8">
        <v>0</v>
      </c>
      <c r="D73" s="8">
        <f t="shared" si="2"/>
        <v>0</v>
      </c>
      <c r="E73" s="8">
        <v>0</v>
      </c>
      <c r="F73" s="8">
        <v>0</v>
      </c>
      <c r="G73" s="27">
        <f t="shared" si="3"/>
        <v>0</v>
      </c>
      <c r="H73" s="13">
        <v>9400</v>
      </c>
    </row>
    <row r="74" spans="1:9" x14ac:dyDescent="0.2">
      <c r="A74" s="26" t="s">
        <v>80</v>
      </c>
      <c r="B74" s="8">
        <v>0</v>
      </c>
      <c r="C74" s="8">
        <v>0</v>
      </c>
      <c r="D74" s="8">
        <f t="shared" si="2"/>
        <v>0</v>
      </c>
      <c r="E74" s="8">
        <v>0</v>
      </c>
      <c r="F74" s="8">
        <v>0</v>
      </c>
      <c r="G74" s="27">
        <f t="shared" si="3"/>
        <v>0</v>
      </c>
      <c r="H74" s="13">
        <v>9500</v>
      </c>
    </row>
    <row r="75" spans="1:9" x14ac:dyDescent="0.2">
      <c r="A75" s="26" t="s">
        <v>81</v>
      </c>
      <c r="B75" s="8">
        <v>0</v>
      </c>
      <c r="C75" s="8">
        <v>0</v>
      </c>
      <c r="D75" s="8">
        <f t="shared" si="2"/>
        <v>0</v>
      </c>
      <c r="E75" s="8">
        <v>0</v>
      </c>
      <c r="F75" s="8">
        <v>0</v>
      </c>
      <c r="G75" s="27">
        <f t="shared" si="3"/>
        <v>0</v>
      </c>
      <c r="H75" s="13">
        <v>9600</v>
      </c>
    </row>
    <row r="76" spans="1:9" x14ac:dyDescent="0.2">
      <c r="A76" s="30" t="s">
        <v>82</v>
      </c>
      <c r="B76" s="11">
        <v>0</v>
      </c>
      <c r="C76" s="11">
        <v>0</v>
      </c>
      <c r="D76" s="11">
        <f t="shared" si="2"/>
        <v>0</v>
      </c>
      <c r="E76" s="11">
        <v>0</v>
      </c>
      <c r="F76" s="11">
        <v>0</v>
      </c>
      <c r="G76" s="31">
        <f t="shared" si="3"/>
        <v>0</v>
      </c>
      <c r="H76" s="13">
        <v>9900</v>
      </c>
    </row>
    <row r="77" spans="1:9" ht="12" thickBot="1" x14ac:dyDescent="0.25">
      <c r="A77" s="32" t="s">
        <v>83</v>
      </c>
      <c r="B77" s="33">
        <f t="shared" ref="B77:G77" si="4">SUM(B5+B13+B23+B33+B43+B53+B57+B65+B69)</f>
        <v>229012548.27000001</v>
      </c>
      <c r="C77" s="33">
        <f t="shared" si="4"/>
        <v>70026342.849999994</v>
      </c>
      <c r="D77" s="33">
        <f t="shared" si="4"/>
        <v>299038891.12</v>
      </c>
      <c r="E77" s="33">
        <f t="shared" si="4"/>
        <v>93636710.25</v>
      </c>
      <c r="F77" s="33">
        <f t="shared" si="4"/>
        <v>93636710.25</v>
      </c>
      <c r="G77" s="34">
        <f t="shared" si="4"/>
        <v>205402180.86999997</v>
      </c>
      <c r="H77" s="12"/>
      <c r="I77" s="10"/>
    </row>
    <row r="78" spans="1:9" ht="12" thickTop="1" x14ac:dyDescent="0.2">
      <c r="H78" s="12"/>
    </row>
    <row r="79" spans="1:9" x14ac:dyDescent="0.2">
      <c r="A79" s="3" t="s">
        <v>84</v>
      </c>
      <c r="H79" s="12"/>
    </row>
    <row r="80" spans="1:9" x14ac:dyDescent="0.2">
      <c r="H80" s="12"/>
    </row>
  </sheetData>
  <sheetProtection formatCells="0" formatColumns="0" formatRows="0" autoFilter="0"/>
  <mergeCells count="4">
    <mergeCell ref="A1:G1"/>
    <mergeCell ref="A2:A4"/>
    <mergeCell ref="B2:F2"/>
    <mergeCell ref="G2:G3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Moreno Santillán</dc:creator>
  <cp:lastModifiedBy>Alejandro Moreno Santillán</cp:lastModifiedBy>
  <cp:lastPrinted>2023-07-13T23:27:13Z</cp:lastPrinted>
  <dcterms:created xsi:type="dcterms:W3CDTF">2023-07-13T23:26:31Z</dcterms:created>
  <dcterms:modified xsi:type="dcterms:W3CDTF">2023-07-13T23:33:22Z</dcterms:modified>
</cp:coreProperties>
</file>