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"/>
    </mc:Choice>
  </mc:AlternateContent>
  <bookViews>
    <workbookView xWindow="28680" yWindow="-120" windowWidth="29040" windowHeight="15720" tabRatio="885"/>
  </bookViews>
  <sheets>
    <sheet name="COG" sheetId="6" r:id="rId1"/>
  </sheets>
  <definedNames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<sst xmlns="http://schemas.openxmlformats.org/spreadsheetml/2006/main" count="85" uniqueCount="85">
  <si>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</si>
  <si>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</si>
  <si>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</si>
  <si>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</si>
  <si>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</si>
  <si>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</si>
  <si>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</si>
  <si>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</si>
  <si>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</si>
  <si>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</si>
  <si>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</si>
  <si>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</si>
  <si>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</si>
  <si>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</si>
  <si>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</si>
  <si>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</si>
  <si>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</si>
  <si>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</si>
  <si>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</si>
  <si>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</si>
  <si>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</si>
  <si>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</si>
  <si>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</si>
  <si>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</si>
  <si>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</si>
  <si>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</si>
  <si>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</si>
  <si>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</si>
  <si>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</si>
  <si>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</si>
  <si>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</si>
  <si>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</si>
  <si>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</si>
  <si>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</si>
  <si>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</si>
  <si>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</si>
  <si>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</si>
  <si>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</si>
  <si>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</si>
  <si>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</si>
  <si>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</si>
  <si>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</si>
  <si>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</si>
  <si>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</si>
  <si>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</si>
  <si>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</si>
  <si>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</si>
  <si>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</si>
  <si>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</si>
  <si>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</si>
  <si>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</si>
  <si>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</si>
  <si>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</si>
  <si>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</si>
  <si>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</si>
  <si>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</si>
  <si>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</si>
  <si>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</si>
  <si>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</si>
  <si>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</si>
  <si>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</si>
  <si>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</si>
  <si>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</si>
  <si>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</si>
  <si>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</si>
  <si>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</si>
  <si>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</si>
  <si>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</si>
  <si>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</si>
  <si>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</si>
  <si>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</si>
  <si>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</si>
  <si>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</si>
  <si>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</si>
  <si>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</si>
  <si>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</si>
  <si>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</si>
  <si>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</si>
  <si>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</si>
  <si>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</si>
  <si>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</si>
  <si>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</si>
  <si>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</si>
  <si>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</si>
  <si>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UNIVERSIDAD TECNOLOGICA DE LEON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</si>
</sst>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>
      <alignment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15" xfId="9" applyFont="1" applyFill="1" applyBorder="1" applyAlignment="1">
      <alignment vertical="center"/>
    </xf>
    <xf numFmtId="0" fontId="6" fillId="2" borderId="16" xfId="9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/>
    </xf>
    <xf numFmtId="4" fontId="6" fillId="0" borderId="12" xfId="0" applyNumberFormat="1" applyFont="1" applyBorder="1" applyProtection="1">
      <protection locked="0"/>
    </xf>
    <xf numFmtId="0" fontId="2" fillId="0" borderId="17" xfId="0" applyFont="1" applyBorder="1" applyAlignment="1">
      <alignment horizontal="left" indent="1"/>
    </xf>
    <xf numFmtId="4" fontId="2" fillId="0" borderId="18" xfId="0" applyNumberFormat="1" applyFont="1" applyBorder="1" applyProtection="1">
      <protection locked="0"/>
    </xf>
    <xf numFmtId="4" fontId="6" fillId="0" borderId="18" xfId="0" applyNumberFormat="1" applyFont="1" applyBorder="1" applyProtection="1">
      <protection locked="0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 indent="1"/>
    </xf>
    <xf numFmtId="4" fontId="2" fillId="0" borderId="14" xfId="0" applyNumberFormat="1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4" fontId="6" fillId="0" borderId="21" xfId="0" applyNumberFormat="1" applyFont="1" applyBorder="1" applyProtection="1">
      <protection locked="0"/>
    </xf>
    <xf numFmtId="4" fontId="6" fillId="0" borderId="22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K13" sqref="K1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thickTop="1" x14ac:dyDescent="0.2">
      <c r="A1" s="14" t="s">
        <v>84</v>
      </c>
      <c r="B1" s="15"/>
      <c r="C1" s="15"/>
      <c r="D1" s="15"/>
      <c r="E1" s="15"/>
      <c r="F1" s="15"/>
      <c r="G1" s="16"/>
    </row>
    <row r="2" spans="1:8" x14ac:dyDescent="0.2">
      <c r="A2" s="17"/>
      <c r="B2" s="8"/>
      <c r="C2" s="9"/>
      <c r="D2" s="11" t="s">
        <v>15</v>
      </c>
      <c r="E2" s="9"/>
      <c r="F2" s="10"/>
      <c r="G2" s="18" t="s">
        <v>14</v>
      </c>
    </row>
    <row r="3" spans="1:8" ht="24.95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0"/>
    </row>
    <row r="4" spans="1:8" x14ac:dyDescent="0.2">
      <c r="A4" s="21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22" t="s">
        <v>77</v>
      </c>
    </row>
    <row r="5" spans="1:8" x14ac:dyDescent="0.2">
      <c r="A5" s="23" t="s">
        <v>16</v>
      </c>
      <c r="B5" s="5">
        <f>SUM(B6:B12)</f>
        <v>176018425.68000001</v>
      </c>
      <c r="C5" s="5">
        <f>SUM(C6:C12)</f>
        <v>15512130.720000001</v>
      </c>
      <c r="D5" s="5">
        <f>B5+C5</f>
        <v>191530556.40000001</v>
      </c>
      <c r="E5" s="5">
        <f>SUM(E6:E12)</f>
        <v>82167068.820000008</v>
      </c>
      <c r="F5" s="5">
        <f>SUM(F6:F12)</f>
        <v>82167068.820000008</v>
      </c>
      <c r="G5" s="24">
        <f>D5-E5</f>
        <v>109363487.58</v>
      </c>
    </row>
    <row r="6" spans="1:8" x14ac:dyDescent="0.2">
      <c r="A6" s="25" t="s">
        <v>20</v>
      </c>
      <c r="B6" s="4">
        <v>39741006.840000004</v>
      </c>
      <c r="C6" s="4">
        <v>1978849.14</v>
      </c>
      <c r="D6" s="4">
        <f t="shared" ref="D6:D69" si="0">B6+C6</f>
        <v>41719855.980000004</v>
      </c>
      <c r="E6" s="4">
        <v>19778677.010000002</v>
      </c>
      <c r="F6" s="4">
        <v>19778677.010000002</v>
      </c>
      <c r="G6" s="26">
        <f t="shared" ref="G6:G69" si="1">D6-E6</f>
        <v>21941178.970000003</v>
      </c>
      <c r="H6" s="12">
        <v>1100</v>
      </c>
    </row>
    <row r="7" spans="1:8" x14ac:dyDescent="0.2">
      <c r="A7" s="25" t="s">
        <v>21</v>
      </c>
      <c r="B7" s="4">
        <v>60560852.719999999</v>
      </c>
      <c r="C7" s="4">
        <v>2222434.12</v>
      </c>
      <c r="D7" s="4">
        <f t="shared" si="0"/>
        <v>62783286.839999996</v>
      </c>
      <c r="E7" s="4">
        <v>30683604.280000001</v>
      </c>
      <c r="F7" s="4">
        <v>30683604.280000001</v>
      </c>
      <c r="G7" s="26">
        <f t="shared" si="1"/>
        <v>32099682.559999995</v>
      </c>
      <c r="H7" s="12">
        <v>1200</v>
      </c>
    </row>
    <row r="8" spans="1:8" x14ac:dyDescent="0.2">
      <c r="A8" s="25" t="s">
        <v>22</v>
      </c>
      <c r="B8" s="4">
        <v>15317362.9</v>
      </c>
      <c r="C8" s="4">
        <v>2084148.12</v>
      </c>
      <c r="D8" s="4">
        <f t="shared" si="0"/>
        <v>17401511.02</v>
      </c>
      <c r="E8" s="4">
        <v>1440743.29</v>
      </c>
      <c r="F8" s="4">
        <v>1440743.29</v>
      </c>
      <c r="G8" s="26">
        <f t="shared" si="1"/>
        <v>15960767.73</v>
      </c>
      <c r="H8" s="12">
        <v>1300</v>
      </c>
    </row>
    <row r="9" spans="1:8" x14ac:dyDescent="0.2">
      <c r="A9" s="25" t="s">
        <v>1</v>
      </c>
      <c r="B9" s="4">
        <v>22966916.07</v>
      </c>
      <c r="C9" s="4">
        <v>5687933.7599999998</v>
      </c>
      <c r="D9" s="4">
        <f t="shared" si="0"/>
        <v>28654849.829999998</v>
      </c>
      <c r="E9" s="4">
        <v>11029837.67</v>
      </c>
      <c r="F9" s="4">
        <v>11029837.67</v>
      </c>
      <c r="G9" s="26">
        <f t="shared" si="1"/>
        <v>17625012.159999996</v>
      </c>
      <c r="H9" s="12">
        <v>1400</v>
      </c>
    </row>
    <row r="10" spans="1:8" x14ac:dyDescent="0.2">
      <c r="A10" s="25" t="s">
        <v>23</v>
      </c>
      <c r="B10" s="4">
        <v>37432287.149999999</v>
      </c>
      <c r="C10" s="4">
        <v>3538765.58</v>
      </c>
      <c r="D10" s="4">
        <f t="shared" si="0"/>
        <v>40971052.729999997</v>
      </c>
      <c r="E10" s="4">
        <v>19234206.57</v>
      </c>
      <c r="F10" s="4">
        <v>19234206.57</v>
      </c>
      <c r="G10" s="26">
        <f t="shared" si="1"/>
        <v>21736846.159999996</v>
      </c>
      <c r="H10" s="12">
        <v>1500</v>
      </c>
    </row>
    <row r="11" spans="1:8" x14ac:dyDescent="0.2">
      <c r="A11" s="25" t="s">
        <v>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26">
        <f t="shared" si="1"/>
        <v>0</v>
      </c>
      <c r="H11" s="12">
        <v>1600</v>
      </c>
    </row>
    <row r="12" spans="1:8" x14ac:dyDescent="0.2">
      <c r="A12" s="25" t="s">
        <v>24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26">
        <f t="shared" si="1"/>
        <v>0</v>
      </c>
      <c r="H12" s="12">
        <v>1700</v>
      </c>
    </row>
    <row r="13" spans="1:8" x14ac:dyDescent="0.2">
      <c r="A13" s="23" t="s">
        <v>79</v>
      </c>
      <c r="B13" s="6">
        <f>SUM(B14:B22)</f>
        <v>5878632.1500000004</v>
      </c>
      <c r="C13" s="6">
        <f>SUM(C14:C22)</f>
        <v>2282530.3899999997</v>
      </c>
      <c r="D13" s="6">
        <f t="shared" si="0"/>
        <v>8161162.54</v>
      </c>
      <c r="E13" s="6">
        <f>SUM(E14:E22)</f>
        <v>1528603.5700000003</v>
      </c>
      <c r="F13" s="6">
        <f>SUM(F14:F22)</f>
        <v>1528603.5700000003</v>
      </c>
      <c r="G13" s="27">
        <f t="shared" si="1"/>
        <v>6632558.9699999997</v>
      </c>
      <c r="H13" s="13">
        <v>0</v>
      </c>
    </row>
    <row r="14" spans="1:8" x14ac:dyDescent="0.2">
      <c r="A14" s="25" t="s">
        <v>25</v>
      </c>
      <c r="B14" s="4">
        <v>1451343</v>
      </c>
      <c r="C14" s="4">
        <v>374607.64</v>
      </c>
      <c r="D14" s="4">
        <f t="shared" si="0"/>
        <v>1825950.6400000001</v>
      </c>
      <c r="E14" s="4">
        <v>168653.64</v>
      </c>
      <c r="F14" s="4">
        <v>168653.64</v>
      </c>
      <c r="G14" s="26">
        <f t="shared" si="1"/>
        <v>1657297</v>
      </c>
      <c r="H14" s="12">
        <v>2100</v>
      </c>
    </row>
    <row r="15" spans="1:8" x14ac:dyDescent="0.2">
      <c r="A15" s="25" t="s">
        <v>26</v>
      </c>
      <c r="B15" s="4">
        <v>188653</v>
      </c>
      <c r="C15" s="4">
        <v>22143.599999999999</v>
      </c>
      <c r="D15" s="4">
        <f t="shared" si="0"/>
        <v>210796.6</v>
      </c>
      <c r="E15" s="4">
        <v>18550.5</v>
      </c>
      <c r="F15" s="4">
        <v>18550.5</v>
      </c>
      <c r="G15" s="26">
        <f t="shared" si="1"/>
        <v>192246.1</v>
      </c>
      <c r="H15" s="12">
        <v>2200</v>
      </c>
    </row>
    <row r="16" spans="1:8" x14ac:dyDescent="0.2">
      <c r="A16" s="25" t="s">
        <v>27</v>
      </c>
      <c r="B16" s="4">
        <v>398800</v>
      </c>
      <c r="C16" s="4">
        <v>549500</v>
      </c>
      <c r="D16" s="4">
        <f t="shared" si="0"/>
        <v>948300</v>
      </c>
      <c r="E16" s="4">
        <v>0</v>
      </c>
      <c r="F16" s="4">
        <v>0</v>
      </c>
      <c r="G16" s="26">
        <f t="shared" si="1"/>
        <v>948300</v>
      </c>
      <c r="H16" s="12">
        <v>2300</v>
      </c>
    </row>
    <row r="17" spans="1:8" x14ac:dyDescent="0.2">
      <c r="A17" s="25" t="s">
        <v>28</v>
      </c>
      <c r="B17" s="4">
        <v>1035810</v>
      </c>
      <c r="C17" s="4">
        <v>83429.509999999995</v>
      </c>
      <c r="D17" s="4">
        <f t="shared" si="0"/>
        <v>1119239.51</v>
      </c>
      <c r="E17" s="4">
        <v>26194.58</v>
      </c>
      <c r="F17" s="4">
        <v>26194.58</v>
      </c>
      <c r="G17" s="26">
        <f t="shared" si="1"/>
        <v>1093044.93</v>
      </c>
      <c r="H17" s="12">
        <v>2400</v>
      </c>
    </row>
    <row r="18" spans="1:8" x14ac:dyDescent="0.2">
      <c r="A18" s="25" t="s">
        <v>29</v>
      </c>
      <c r="B18" s="4">
        <v>480324</v>
      </c>
      <c r="C18" s="4">
        <v>408914.47</v>
      </c>
      <c r="D18" s="4">
        <f t="shared" si="0"/>
        <v>889238.47</v>
      </c>
      <c r="E18" s="4">
        <v>399838.4</v>
      </c>
      <c r="F18" s="4">
        <v>399838.4</v>
      </c>
      <c r="G18" s="26">
        <f t="shared" si="1"/>
        <v>489400.06999999995</v>
      </c>
      <c r="H18" s="12">
        <v>2500</v>
      </c>
    </row>
    <row r="19" spans="1:8" x14ac:dyDescent="0.2">
      <c r="A19" s="25" t="s">
        <v>30</v>
      </c>
      <c r="B19" s="4">
        <v>716942.15</v>
      </c>
      <c r="C19" s="4">
        <v>0</v>
      </c>
      <c r="D19" s="4">
        <f t="shared" si="0"/>
        <v>716942.15</v>
      </c>
      <c r="E19" s="4">
        <v>261716.65</v>
      </c>
      <c r="F19" s="4">
        <v>261716.65</v>
      </c>
      <c r="G19" s="26">
        <f t="shared" si="1"/>
        <v>455225.5</v>
      </c>
      <c r="H19" s="12">
        <v>2600</v>
      </c>
    </row>
    <row r="20" spans="1:8" x14ac:dyDescent="0.2">
      <c r="A20" s="25" t="s">
        <v>31</v>
      </c>
      <c r="B20" s="4">
        <v>614300</v>
      </c>
      <c r="C20" s="4">
        <v>300759.96999999997</v>
      </c>
      <c r="D20" s="4">
        <f t="shared" si="0"/>
        <v>915059.97</v>
      </c>
      <c r="E20" s="4">
        <v>191870.7</v>
      </c>
      <c r="F20" s="4">
        <v>191870.7</v>
      </c>
      <c r="G20" s="26">
        <f t="shared" si="1"/>
        <v>723189.27</v>
      </c>
      <c r="H20" s="12">
        <v>2700</v>
      </c>
    </row>
    <row r="21" spans="1:8" x14ac:dyDescent="0.2">
      <c r="A21" s="25" t="s">
        <v>32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26">
        <f t="shared" si="1"/>
        <v>0</v>
      </c>
      <c r="H21" s="12">
        <v>2800</v>
      </c>
    </row>
    <row r="22" spans="1:8" x14ac:dyDescent="0.2">
      <c r="A22" s="25" t="s">
        <v>33</v>
      </c>
      <c r="B22" s="4">
        <v>992460</v>
      </c>
      <c r="C22" s="4">
        <v>543175.19999999995</v>
      </c>
      <c r="D22" s="4">
        <f t="shared" si="0"/>
        <v>1535635.2</v>
      </c>
      <c r="E22" s="4">
        <v>461779.1</v>
      </c>
      <c r="F22" s="4">
        <v>461779.1</v>
      </c>
      <c r="G22" s="26">
        <f t="shared" si="1"/>
        <v>1073856.1000000001</v>
      </c>
      <c r="H22" s="12">
        <v>2900</v>
      </c>
    </row>
    <row r="23" spans="1:8" x14ac:dyDescent="0.2">
      <c r="A23" s="23" t="s">
        <v>17</v>
      </c>
      <c r="B23" s="6">
        <f>SUM(B24:B32)</f>
        <v>55645433.82</v>
      </c>
      <c r="C23" s="6">
        <f>SUM(C24:C32)</f>
        <v>7608100.4300000006</v>
      </c>
      <c r="D23" s="6">
        <f t="shared" si="0"/>
        <v>63253534.25</v>
      </c>
      <c r="E23" s="6">
        <f>SUM(E24:E32)</f>
        <v>16407541.920000002</v>
      </c>
      <c r="F23" s="6">
        <f>SUM(F24:F32)</f>
        <v>16362655.41</v>
      </c>
      <c r="G23" s="27">
        <f t="shared" si="1"/>
        <v>46845992.329999998</v>
      </c>
      <c r="H23" s="13">
        <v>0</v>
      </c>
    </row>
    <row r="24" spans="1:8" x14ac:dyDescent="0.2">
      <c r="A24" s="25" t="s">
        <v>34</v>
      </c>
      <c r="B24" s="4">
        <v>7734302.8799999999</v>
      </c>
      <c r="C24" s="4">
        <v>3387780.04</v>
      </c>
      <c r="D24" s="4">
        <f t="shared" si="0"/>
        <v>11122082.92</v>
      </c>
      <c r="E24" s="4">
        <v>2727866.36</v>
      </c>
      <c r="F24" s="4">
        <v>2727866.36</v>
      </c>
      <c r="G24" s="26">
        <f t="shared" si="1"/>
        <v>8394216.5600000005</v>
      </c>
      <c r="H24" s="12">
        <v>3100</v>
      </c>
    </row>
    <row r="25" spans="1:8" x14ac:dyDescent="0.2">
      <c r="A25" s="25" t="s">
        <v>35</v>
      </c>
      <c r="B25" s="4">
        <v>5223691.12</v>
      </c>
      <c r="C25" s="4">
        <v>193449.92</v>
      </c>
      <c r="D25" s="4">
        <f t="shared" si="0"/>
        <v>5417141.04</v>
      </c>
      <c r="E25" s="4">
        <v>509338.06</v>
      </c>
      <c r="F25" s="4">
        <v>509338.06</v>
      </c>
      <c r="G25" s="26">
        <f t="shared" si="1"/>
        <v>4907802.9800000004</v>
      </c>
      <c r="H25" s="12">
        <v>3200</v>
      </c>
    </row>
    <row r="26" spans="1:8" x14ac:dyDescent="0.2">
      <c r="A26" s="25" t="s">
        <v>36</v>
      </c>
      <c r="B26" s="4">
        <v>10151724.890000001</v>
      </c>
      <c r="C26" s="4">
        <v>1055554.31</v>
      </c>
      <c r="D26" s="4">
        <f t="shared" si="0"/>
        <v>11207279.200000001</v>
      </c>
      <c r="E26" s="4">
        <v>3745794.55</v>
      </c>
      <c r="F26" s="4">
        <v>3745794.55</v>
      </c>
      <c r="G26" s="26">
        <f t="shared" si="1"/>
        <v>7461484.6500000013</v>
      </c>
      <c r="H26" s="12">
        <v>3300</v>
      </c>
    </row>
    <row r="27" spans="1:8" x14ac:dyDescent="0.2">
      <c r="A27" s="25" t="s">
        <v>37</v>
      </c>
      <c r="B27" s="4">
        <v>296000.03999999998</v>
      </c>
      <c r="C27" s="4">
        <v>225143.19</v>
      </c>
      <c r="D27" s="4">
        <f t="shared" si="0"/>
        <v>521143.23</v>
      </c>
      <c r="E27" s="4">
        <v>188126.38</v>
      </c>
      <c r="F27" s="4">
        <v>188126.38</v>
      </c>
      <c r="G27" s="26">
        <f t="shared" si="1"/>
        <v>333016.84999999998</v>
      </c>
      <c r="H27" s="12">
        <v>3400</v>
      </c>
    </row>
    <row r="28" spans="1:8" x14ac:dyDescent="0.2">
      <c r="A28" s="25" t="s">
        <v>38</v>
      </c>
      <c r="B28" s="4">
        <v>18991306.920000002</v>
      </c>
      <c r="C28" s="4">
        <v>808739.16</v>
      </c>
      <c r="D28" s="4">
        <f t="shared" si="0"/>
        <v>19800046.080000002</v>
      </c>
      <c r="E28" s="4">
        <v>6252547.9900000002</v>
      </c>
      <c r="F28" s="4">
        <v>6207968.4900000002</v>
      </c>
      <c r="G28" s="26">
        <f t="shared" si="1"/>
        <v>13547498.090000002</v>
      </c>
      <c r="H28" s="12">
        <v>3500</v>
      </c>
    </row>
    <row r="29" spans="1:8" x14ac:dyDescent="0.2">
      <c r="A29" s="25" t="s">
        <v>39</v>
      </c>
      <c r="B29" s="4">
        <v>31900</v>
      </c>
      <c r="C29" s="4">
        <v>254532</v>
      </c>
      <c r="D29" s="4">
        <f t="shared" si="0"/>
        <v>286432</v>
      </c>
      <c r="E29" s="4">
        <v>13374.72</v>
      </c>
      <c r="F29" s="4">
        <v>13374.72</v>
      </c>
      <c r="G29" s="26">
        <f t="shared" si="1"/>
        <v>273057.28000000003</v>
      </c>
      <c r="H29" s="12">
        <v>3600</v>
      </c>
    </row>
    <row r="30" spans="1:8" x14ac:dyDescent="0.2">
      <c r="A30" s="25" t="s">
        <v>40</v>
      </c>
      <c r="B30" s="4">
        <v>1132413.92</v>
      </c>
      <c r="C30" s="4">
        <v>74127.490000000005</v>
      </c>
      <c r="D30" s="4">
        <f t="shared" si="0"/>
        <v>1206541.4099999999</v>
      </c>
      <c r="E30" s="4">
        <v>142343.1</v>
      </c>
      <c r="F30" s="4">
        <v>142343.1</v>
      </c>
      <c r="G30" s="26">
        <f t="shared" si="1"/>
        <v>1064198.3099999998</v>
      </c>
      <c r="H30" s="12">
        <v>3700</v>
      </c>
    </row>
    <row r="31" spans="1:8" x14ac:dyDescent="0.2">
      <c r="A31" s="25" t="s">
        <v>41</v>
      </c>
      <c r="B31" s="4">
        <v>5887660.6500000004</v>
      </c>
      <c r="C31" s="4">
        <v>14660.62</v>
      </c>
      <c r="D31" s="4">
        <f t="shared" si="0"/>
        <v>5902321.2700000005</v>
      </c>
      <c r="E31" s="4">
        <v>453216.97</v>
      </c>
      <c r="F31" s="4">
        <v>453216.97</v>
      </c>
      <c r="G31" s="26">
        <f t="shared" si="1"/>
        <v>5449104.3000000007</v>
      </c>
      <c r="H31" s="12">
        <v>3800</v>
      </c>
    </row>
    <row r="32" spans="1:8" x14ac:dyDescent="0.2">
      <c r="A32" s="25" t="s">
        <v>0</v>
      </c>
      <c r="B32" s="4">
        <v>6196433.4000000004</v>
      </c>
      <c r="C32" s="4">
        <v>1594113.7</v>
      </c>
      <c r="D32" s="4">
        <f t="shared" si="0"/>
        <v>7790547.1000000006</v>
      </c>
      <c r="E32" s="4">
        <v>2374933.79</v>
      </c>
      <c r="F32" s="4">
        <v>2374626.7799999998</v>
      </c>
      <c r="G32" s="26">
        <f t="shared" si="1"/>
        <v>5415613.3100000005</v>
      </c>
      <c r="H32" s="12">
        <v>3900</v>
      </c>
    </row>
    <row r="33" spans="1:8" x14ac:dyDescent="0.2">
      <c r="A33" s="23" t="s">
        <v>80</v>
      </c>
      <c r="B33" s="6">
        <f>SUM(B34:B42)</f>
        <v>2755000</v>
      </c>
      <c r="C33" s="6">
        <f>SUM(C34:C42)</f>
        <v>499742.03</v>
      </c>
      <c r="D33" s="6">
        <f t="shared" si="0"/>
        <v>3254742.0300000003</v>
      </c>
      <c r="E33" s="6">
        <f>SUM(E34:E42)</f>
        <v>341704.67</v>
      </c>
      <c r="F33" s="6">
        <f>SUM(F34:F42)</f>
        <v>341704.67</v>
      </c>
      <c r="G33" s="27">
        <f t="shared" si="1"/>
        <v>2913037.3600000003</v>
      </c>
      <c r="H33" s="13">
        <v>0</v>
      </c>
    </row>
    <row r="34" spans="1:8" x14ac:dyDescent="0.2">
      <c r="A34" s="25" t="s">
        <v>42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26">
        <f t="shared" si="1"/>
        <v>0</v>
      </c>
      <c r="H34" s="12">
        <v>4100</v>
      </c>
    </row>
    <row r="35" spans="1:8" x14ac:dyDescent="0.2">
      <c r="A35" s="25" t="s">
        <v>43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26">
        <f t="shared" si="1"/>
        <v>0</v>
      </c>
      <c r="H35" s="12">
        <v>4200</v>
      </c>
    </row>
    <row r="36" spans="1:8" x14ac:dyDescent="0.2">
      <c r="A36" s="25" t="s">
        <v>44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26">
        <f t="shared" si="1"/>
        <v>0</v>
      </c>
      <c r="H36" s="12">
        <v>4300</v>
      </c>
    </row>
    <row r="37" spans="1:8" x14ac:dyDescent="0.2">
      <c r="A37" s="25" t="s">
        <v>45</v>
      </c>
      <c r="B37" s="4">
        <v>2755000</v>
      </c>
      <c r="C37" s="4">
        <v>499742.03</v>
      </c>
      <c r="D37" s="4">
        <f t="shared" si="0"/>
        <v>3254742.0300000003</v>
      </c>
      <c r="E37" s="4">
        <v>341704.67</v>
      </c>
      <c r="F37" s="4">
        <v>341704.67</v>
      </c>
      <c r="G37" s="26">
        <f t="shared" si="1"/>
        <v>2913037.3600000003</v>
      </c>
      <c r="H37" s="12">
        <v>4400</v>
      </c>
    </row>
    <row r="38" spans="1:8" x14ac:dyDescent="0.2">
      <c r="A38" s="25" t="s">
        <v>7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26">
        <f t="shared" si="1"/>
        <v>0</v>
      </c>
      <c r="H38" s="12">
        <v>4500</v>
      </c>
    </row>
    <row r="39" spans="1:8" x14ac:dyDescent="0.2">
      <c r="A39" s="25" t="s">
        <v>46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26">
        <f t="shared" si="1"/>
        <v>0</v>
      </c>
      <c r="H39" s="12">
        <v>4600</v>
      </c>
    </row>
    <row r="40" spans="1:8" x14ac:dyDescent="0.2">
      <c r="A40" s="25" t="s">
        <v>47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26">
        <f t="shared" si="1"/>
        <v>0</v>
      </c>
      <c r="H40" s="12">
        <v>4700</v>
      </c>
    </row>
    <row r="41" spans="1:8" x14ac:dyDescent="0.2">
      <c r="A41" s="25" t="s">
        <v>3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26">
        <f t="shared" si="1"/>
        <v>0</v>
      </c>
      <c r="H41" s="12">
        <v>4800</v>
      </c>
    </row>
    <row r="42" spans="1:8" x14ac:dyDescent="0.2">
      <c r="A42" s="25" t="s">
        <v>48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26">
        <f t="shared" si="1"/>
        <v>0</v>
      </c>
      <c r="H42" s="12">
        <v>4900</v>
      </c>
    </row>
    <row r="43" spans="1:8" x14ac:dyDescent="0.2">
      <c r="A43" s="23" t="s">
        <v>81</v>
      </c>
      <c r="B43" s="6">
        <f>SUM(B44:B52)</f>
        <v>1313880.6200000001</v>
      </c>
      <c r="C43" s="6">
        <f>SUM(C44:C52)</f>
        <v>12211949.209999999</v>
      </c>
      <c r="D43" s="6">
        <f t="shared" si="0"/>
        <v>13525829.829999998</v>
      </c>
      <c r="E43" s="6">
        <f>SUM(E44:E52)</f>
        <v>11927354.159999998</v>
      </c>
      <c r="F43" s="6">
        <f>SUM(F44:F52)</f>
        <v>11927354.159999998</v>
      </c>
      <c r="G43" s="27">
        <f t="shared" si="1"/>
        <v>1598475.67</v>
      </c>
      <c r="H43" s="13">
        <v>0</v>
      </c>
    </row>
    <row r="44" spans="1:8" x14ac:dyDescent="0.2">
      <c r="A44" s="28" t="s">
        <v>49</v>
      </c>
      <c r="B44" s="4">
        <v>755260</v>
      </c>
      <c r="C44" s="4">
        <v>10705662.67</v>
      </c>
      <c r="D44" s="4">
        <f t="shared" si="0"/>
        <v>11460922.67</v>
      </c>
      <c r="E44" s="4">
        <v>10583912.619999999</v>
      </c>
      <c r="F44" s="4">
        <v>10583912.619999999</v>
      </c>
      <c r="G44" s="26">
        <f t="shared" si="1"/>
        <v>877010.05000000075</v>
      </c>
      <c r="H44" s="12">
        <v>5100</v>
      </c>
    </row>
    <row r="45" spans="1:8" x14ac:dyDescent="0.2">
      <c r="A45" s="25" t="s">
        <v>50</v>
      </c>
      <c r="B45" s="4">
        <v>335820</v>
      </c>
      <c r="C45" s="4">
        <v>83453.600000000006</v>
      </c>
      <c r="D45" s="4">
        <f t="shared" si="0"/>
        <v>419273.6</v>
      </c>
      <c r="E45" s="4">
        <v>88776.84</v>
      </c>
      <c r="F45" s="4">
        <v>88776.84</v>
      </c>
      <c r="G45" s="26">
        <f t="shared" si="1"/>
        <v>330496.76</v>
      </c>
      <c r="H45" s="12">
        <v>5200</v>
      </c>
    </row>
    <row r="46" spans="1:8" x14ac:dyDescent="0.2">
      <c r="A46" s="25" t="s">
        <v>51</v>
      </c>
      <c r="B46" s="4">
        <v>81000</v>
      </c>
      <c r="C46" s="4">
        <v>191401.28</v>
      </c>
      <c r="D46" s="4">
        <f t="shared" si="0"/>
        <v>272401.28000000003</v>
      </c>
      <c r="E46" s="4">
        <v>110532.52</v>
      </c>
      <c r="F46" s="4">
        <v>110532.52</v>
      </c>
      <c r="G46" s="26">
        <f t="shared" si="1"/>
        <v>161868.76</v>
      </c>
      <c r="H46" s="12">
        <v>5300</v>
      </c>
    </row>
    <row r="47" spans="1:8" x14ac:dyDescent="0.2">
      <c r="A47" s="25" t="s">
        <v>52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26">
        <f t="shared" si="1"/>
        <v>0</v>
      </c>
      <c r="H47" s="12">
        <v>5400</v>
      </c>
    </row>
    <row r="48" spans="1:8" x14ac:dyDescent="0.2">
      <c r="A48" s="25" t="s">
        <v>53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26">
        <f t="shared" si="1"/>
        <v>0</v>
      </c>
      <c r="H48" s="12">
        <v>5500</v>
      </c>
    </row>
    <row r="49" spans="1:8" x14ac:dyDescent="0.2">
      <c r="A49" s="25" t="s">
        <v>54</v>
      </c>
      <c r="B49" s="4">
        <v>141800.62</v>
      </c>
      <c r="C49" s="4">
        <v>1231431.6599999999</v>
      </c>
      <c r="D49" s="4">
        <f t="shared" si="0"/>
        <v>1373232.2799999998</v>
      </c>
      <c r="E49" s="4">
        <v>1144132.18</v>
      </c>
      <c r="F49" s="4">
        <v>1144132.18</v>
      </c>
      <c r="G49" s="26">
        <f t="shared" si="1"/>
        <v>229100.09999999986</v>
      </c>
      <c r="H49" s="12">
        <v>5600</v>
      </c>
    </row>
    <row r="50" spans="1:8" x14ac:dyDescent="0.2">
      <c r="A50" s="25" t="s">
        <v>55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26">
        <f t="shared" si="1"/>
        <v>0</v>
      </c>
      <c r="H50" s="12">
        <v>5700</v>
      </c>
    </row>
    <row r="51" spans="1:8" x14ac:dyDescent="0.2">
      <c r="A51" s="25" t="s">
        <v>56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26">
        <f t="shared" si="1"/>
        <v>0</v>
      </c>
      <c r="H51" s="12">
        <v>5800</v>
      </c>
    </row>
    <row r="52" spans="1:8" x14ac:dyDescent="0.2">
      <c r="A52" s="25" t="s">
        <v>57</v>
      </c>
      <c r="B52" s="4">
        <v>0</v>
      </c>
      <c r="C52" s="4">
        <v>0</v>
      </c>
      <c r="D52" s="4">
        <f t="shared" si="0"/>
        <v>0</v>
      </c>
      <c r="E52" s="4">
        <v>0</v>
      </c>
      <c r="F52" s="4">
        <v>0</v>
      </c>
      <c r="G52" s="26">
        <f t="shared" si="1"/>
        <v>0</v>
      </c>
      <c r="H52" s="12">
        <v>5900</v>
      </c>
    </row>
    <row r="53" spans="1:8" x14ac:dyDescent="0.2">
      <c r="A53" s="23" t="s">
        <v>18</v>
      </c>
      <c r="B53" s="6">
        <f>SUM(B54:B56)</f>
        <v>2500</v>
      </c>
      <c r="C53" s="6">
        <f>SUM(C54:C56)</f>
        <v>6915213.2799999993</v>
      </c>
      <c r="D53" s="6">
        <f t="shared" si="0"/>
        <v>6917713.2799999993</v>
      </c>
      <c r="E53" s="6">
        <f>SUM(E54:E56)</f>
        <v>6456106.9700000007</v>
      </c>
      <c r="F53" s="6">
        <f>SUM(F54:F56)</f>
        <v>6456106.9700000007</v>
      </c>
      <c r="G53" s="27">
        <f t="shared" si="1"/>
        <v>461606.30999999866</v>
      </c>
      <c r="H53" s="13">
        <v>0</v>
      </c>
    </row>
    <row r="54" spans="1:8" x14ac:dyDescent="0.2">
      <c r="A54" s="25" t="s">
        <v>58</v>
      </c>
      <c r="B54" s="4">
        <v>0</v>
      </c>
      <c r="C54" s="4">
        <v>2406122.77</v>
      </c>
      <c r="D54" s="4">
        <f t="shared" si="0"/>
        <v>2406122.77</v>
      </c>
      <c r="E54" s="4">
        <v>1947019.31</v>
      </c>
      <c r="F54" s="4">
        <v>1947019.31</v>
      </c>
      <c r="G54" s="26">
        <f t="shared" si="1"/>
        <v>459103.45999999996</v>
      </c>
      <c r="H54" s="12">
        <v>6100</v>
      </c>
    </row>
    <row r="55" spans="1:8" x14ac:dyDescent="0.2">
      <c r="A55" s="25" t="s">
        <v>59</v>
      </c>
      <c r="B55" s="4">
        <v>2500</v>
      </c>
      <c r="C55" s="4">
        <v>4509090.51</v>
      </c>
      <c r="D55" s="4">
        <f t="shared" si="0"/>
        <v>4511590.51</v>
      </c>
      <c r="E55" s="4">
        <v>4509087.66</v>
      </c>
      <c r="F55" s="4">
        <v>4509087.66</v>
      </c>
      <c r="G55" s="26">
        <f t="shared" si="1"/>
        <v>2502.8499999996275</v>
      </c>
      <c r="H55" s="12">
        <v>6200</v>
      </c>
    </row>
    <row r="56" spans="1:8" x14ac:dyDescent="0.2">
      <c r="A56" s="25" t="s">
        <v>60</v>
      </c>
      <c r="B56" s="4">
        <v>0</v>
      </c>
      <c r="C56" s="4">
        <v>0</v>
      </c>
      <c r="D56" s="4">
        <f t="shared" si="0"/>
        <v>0</v>
      </c>
      <c r="E56" s="4">
        <v>0</v>
      </c>
      <c r="F56" s="4">
        <v>0</v>
      </c>
      <c r="G56" s="26">
        <f t="shared" si="1"/>
        <v>0</v>
      </c>
      <c r="H56" s="12">
        <v>6300</v>
      </c>
    </row>
    <row r="57" spans="1:8" x14ac:dyDescent="0.2">
      <c r="A57" s="23" t="s">
        <v>82</v>
      </c>
      <c r="B57" s="6">
        <f>SUM(B58:B64)</f>
        <v>0</v>
      </c>
      <c r="C57" s="6">
        <f>SUM(C58:C64)</f>
        <v>0</v>
      </c>
      <c r="D57" s="6">
        <f t="shared" si="0"/>
        <v>0</v>
      </c>
      <c r="E57" s="6">
        <f>SUM(E58:E64)</f>
        <v>0</v>
      </c>
      <c r="F57" s="6">
        <f>SUM(F58:F64)</f>
        <v>0</v>
      </c>
      <c r="G57" s="27">
        <f t="shared" si="1"/>
        <v>0</v>
      </c>
      <c r="H57" s="13">
        <v>0</v>
      </c>
    </row>
    <row r="58" spans="1:8" x14ac:dyDescent="0.2">
      <c r="A58" s="25" t="s">
        <v>61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26">
        <f t="shared" si="1"/>
        <v>0</v>
      </c>
      <c r="H58" s="12">
        <v>7100</v>
      </c>
    </row>
    <row r="59" spans="1:8" x14ac:dyDescent="0.2">
      <c r="A59" s="25" t="s">
        <v>62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26">
        <f t="shared" si="1"/>
        <v>0</v>
      </c>
      <c r="H59" s="12">
        <v>7200</v>
      </c>
    </row>
    <row r="60" spans="1:8" x14ac:dyDescent="0.2">
      <c r="A60" s="25" t="s">
        <v>63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26">
        <f t="shared" si="1"/>
        <v>0</v>
      </c>
      <c r="H60" s="12">
        <v>7300</v>
      </c>
    </row>
    <row r="61" spans="1:8" x14ac:dyDescent="0.2">
      <c r="A61" s="25" t="s">
        <v>64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26">
        <f t="shared" si="1"/>
        <v>0</v>
      </c>
      <c r="H61" s="12">
        <v>7400</v>
      </c>
    </row>
    <row r="62" spans="1:8" x14ac:dyDescent="0.2">
      <c r="A62" s="25" t="s">
        <v>65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26">
        <f t="shared" si="1"/>
        <v>0</v>
      </c>
      <c r="H62" s="12">
        <v>7500</v>
      </c>
    </row>
    <row r="63" spans="1:8" x14ac:dyDescent="0.2">
      <c r="A63" s="25" t="s">
        <v>66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26">
        <f t="shared" si="1"/>
        <v>0</v>
      </c>
      <c r="H63" s="12">
        <v>7600</v>
      </c>
    </row>
    <row r="64" spans="1:8" x14ac:dyDescent="0.2">
      <c r="A64" s="25" t="s">
        <v>67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26">
        <f t="shared" si="1"/>
        <v>0</v>
      </c>
      <c r="H64" s="12">
        <v>7900</v>
      </c>
    </row>
    <row r="65" spans="1:8" x14ac:dyDescent="0.2">
      <c r="A65" s="23" t="s">
        <v>83</v>
      </c>
      <c r="B65" s="6">
        <f>SUM(B66:B68)</f>
        <v>0</v>
      </c>
      <c r="C65" s="6">
        <f>SUM(C66:C68)</f>
        <v>0</v>
      </c>
      <c r="D65" s="6">
        <f t="shared" si="0"/>
        <v>0</v>
      </c>
      <c r="E65" s="6">
        <f>SUM(E66:E68)</f>
        <v>0</v>
      </c>
      <c r="F65" s="6">
        <f>SUM(F66:F68)</f>
        <v>0</v>
      </c>
      <c r="G65" s="27">
        <f t="shared" si="1"/>
        <v>0</v>
      </c>
      <c r="H65" s="13">
        <v>0</v>
      </c>
    </row>
    <row r="66" spans="1:8" x14ac:dyDescent="0.2">
      <c r="A66" s="25" t="s">
        <v>4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26">
        <f t="shared" si="1"/>
        <v>0</v>
      </c>
      <c r="H66" s="12">
        <v>8100</v>
      </c>
    </row>
    <row r="67" spans="1:8" x14ac:dyDescent="0.2">
      <c r="A67" s="25" t="s">
        <v>5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26">
        <f t="shared" si="1"/>
        <v>0</v>
      </c>
      <c r="H67" s="12">
        <v>8300</v>
      </c>
    </row>
    <row r="68" spans="1:8" x14ac:dyDescent="0.2">
      <c r="A68" s="25" t="s">
        <v>6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26">
        <f t="shared" si="1"/>
        <v>0</v>
      </c>
      <c r="H68" s="12">
        <v>8500</v>
      </c>
    </row>
    <row r="69" spans="1:8" x14ac:dyDescent="0.2">
      <c r="A69" s="23" t="s">
        <v>19</v>
      </c>
      <c r="B69" s="6">
        <f>SUM(B70:B76)</f>
        <v>0</v>
      </c>
      <c r="C69" s="6">
        <f>SUM(C70:C76)</f>
        <v>0</v>
      </c>
      <c r="D69" s="6">
        <f t="shared" si="0"/>
        <v>0</v>
      </c>
      <c r="E69" s="6">
        <f>SUM(E70:E76)</f>
        <v>0</v>
      </c>
      <c r="F69" s="6">
        <f>SUM(F70:F76)</f>
        <v>0</v>
      </c>
      <c r="G69" s="27">
        <f t="shared" si="1"/>
        <v>0</v>
      </c>
      <c r="H69" s="13">
        <v>0</v>
      </c>
    </row>
    <row r="70" spans="1:8" x14ac:dyDescent="0.2">
      <c r="A70" s="25" t="s">
        <v>68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26">
        <f t="shared" ref="G70:G76" si="3">D70-E70</f>
        <v>0</v>
      </c>
      <c r="H70" s="12">
        <v>9100</v>
      </c>
    </row>
    <row r="71" spans="1:8" x14ac:dyDescent="0.2">
      <c r="A71" s="25" t="s">
        <v>69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26">
        <f t="shared" si="3"/>
        <v>0</v>
      </c>
      <c r="H71" s="12">
        <v>9200</v>
      </c>
    </row>
    <row r="72" spans="1:8" x14ac:dyDescent="0.2">
      <c r="A72" s="25" t="s">
        <v>70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26">
        <f t="shared" si="3"/>
        <v>0</v>
      </c>
      <c r="H72" s="12">
        <v>9300</v>
      </c>
    </row>
    <row r="73" spans="1:8" x14ac:dyDescent="0.2">
      <c r="A73" s="25" t="s">
        <v>71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26">
        <f t="shared" si="3"/>
        <v>0</v>
      </c>
      <c r="H73" s="12">
        <v>9400</v>
      </c>
    </row>
    <row r="74" spans="1:8" x14ac:dyDescent="0.2">
      <c r="A74" s="25" t="s">
        <v>72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26">
        <f t="shared" si="3"/>
        <v>0</v>
      </c>
      <c r="H74" s="12">
        <v>9500</v>
      </c>
    </row>
    <row r="75" spans="1:8" x14ac:dyDescent="0.2">
      <c r="A75" s="25" t="s">
        <v>73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26">
        <f t="shared" si="3"/>
        <v>0</v>
      </c>
      <c r="H75" s="12">
        <v>9600</v>
      </c>
    </row>
    <row r="76" spans="1:8" x14ac:dyDescent="0.2">
      <c r="A76" s="29" t="s">
        <v>74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30">
        <f t="shared" si="3"/>
        <v>0</v>
      </c>
      <c r="H76" s="12">
        <v>9900</v>
      </c>
    </row>
    <row r="77" spans="1:8" ht="12" thickBot="1" x14ac:dyDescent="0.25">
      <c r="A77" s="31" t="s">
        <v>8</v>
      </c>
      <c r="B77" s="32">
        <f t="shared" ref="B77:G77" si="4">SUM(B5+B13+B23+B33+B43+B53+B57+B65+B69)</f>
        <v>241613872.27000001</v>
      </c>
      <c r="C77" s="32">
        <f t="shared" si="4"/>
        <v>45029666.060000002</v>
      </c>
      <c r="D77" s="32">
        <f t="shared" si="4"/>
        <v>286643538.32999998</v>
      </c>
      <c r="E77" s="32">
        <f t="shared" si="4"/>
        <v>118828380.11000001</v>
      </c>
      <c r="F77" s="32">
        <f t="shared" si="4"/>
        <v>118783493.60000001</v>
      </c>
      <c r="G77" s="33">
        <f t="shared" si="4"/>
        <v>167815158.22</v>
      </c>
    </row>
    <row r="78" spans="1:8" ht="12" thickTop="1" x14ac:dyDescent="0.2"/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59055118110236227" right="0.39370078740157483" top="0.98425196850393704" bottom="0.74803149606299213" header="0.31496062992125984" footer="0.31496062992125984"/>
  <pageSetup paperSize="141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2024-08-08T18:37:31Z</cp:lastPrinted>
  <dcterms:created xsi:type="dcterms:W3CDTF">2014-02-10T03:37:14Z</dcterms:created>
  <dcterms:modified xsi:type="dcterms:W3CDTF">2024-08-08T18:39:08Z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