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11430" yWindow="0" windowWidth="11715" windowHeight="12330" tabRatio="885"/>
  </bookViews>
  <sheets>
    <sheet name="COG" sheetId="6" r:id="rId1"/>
  </sheets>
  <definedNames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<sst xmlns="http://schemas.openxmlformats.org/spreadsheetml/2006/main" count="83" uniqueCount="83">
  <si>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</si>
  <si>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</si>
  <si>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</si>
  <si>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</si>
  <si>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</si>
  <si>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</si>
  <si>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</si>
  <si>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</si>
  <si>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</si>
  <si>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</si>
  <si>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</si>
  <si>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</si>
  <si>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</si>
  <si>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</si>
  <si>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</si>
  <si>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</si>
  <si>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</si>
  <si>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</si>
  <si>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</si>
  <si>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</si>
  <si>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</si>
  <si>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</si>
  <si>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</si>
  <si>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</si>
  <si>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</si>
  <si>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</si>
  <si>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</si>
  <si>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</si>
  <si>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</si>
  <si>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</si>
  <si>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</si>
  <si>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</si>
  <si>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</si>
  <si>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</si>
  <si>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</si>
  <si>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</si>
  <si>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</si>
  <si>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</si>
  <si>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</si>
  <si>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</si>
  <si>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</si>
  <si>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</si>
  <si>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</si>
  <si>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</si>
  <si>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</si>
  <si>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</si>
  <si>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</si>
  <si>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</si>
  <si>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</si>
  <si>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</si>
  <si>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</si>
  <si>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</si>
  <si>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</si>
  <si>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</si>
  <si>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</si>
  <si>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</si>
  <si>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</si>
  <si>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</si>
  <si>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</si>
  <si>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</si>
  <si>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</si>
  <si>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</si>
  <si>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</si>
  <si>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</si>
  <si>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</si>
  <si>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</si>
  <si>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</si>
  <si>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</si>
  <si>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</si>
  <si>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</si>
  <si>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</si>
  <si>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</si>
  <si>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</si>
  <si>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</si>
  <si>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</si>
  <si>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</si>
  <si>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</si>
  <si>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</si>
  <si>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</si>
  <si>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</si>
  <si>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</si>
  <si>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</si>
  <si>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r>
      <rPr>
        <b/>
        <sz val="12"/>
        <rFont val="72 Light"/>
        <family val="2"/>
      </rPr>
      <t>UNIVERSIDAD TECNOLOGICA DE LEON</t>
    </r>
    <r>
      <rPr>
        <b/>
        <sz val="8"/>
        <rFont val="Arial"/>
        <family val="2"/>
      </rPr>
      <t xml:space="preserve">
Estado Analítico del Ejercicio del Presupuesto de Egresos
Clasificación por Objeto del Gasto (Capítulo y Concepto)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</si>
</sst>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3" fontId="2" fillId="0" borderId="7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6" fillId="2" borderId="11" xfId="9" applyFont="1" applyFill="1" applyBorder="1" applyAlignment="1">
      <alignment vertical="center"/>
    </xf>
    <xf numFmtId="0" fontId="6" fillId="2" borderId="13" xfId="9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3" fontId="6" fillId="0" borderId="12" xfId="0" applyNumberFormat="1" applyFont="1" applyBorder="1" applyProtection="1">
      <protection locked="0"/>
    </xf>
    <xf numFmtId="0" fontId="2" fillId="0" borderId="15" xfId="0" applyFont="1" applyBorder="1" applyAlignment="1">
      <alignment horizontal="left" indent="1"/>
    </xf>
    <xf numFmtId="3" fontId="2" fillId="0" borderId="16" xfId="0" applyNumberFormat="1" applyFont="1" applyBorder="1" applyProtection="1">
      <protection locked="0"/>
    </xf>
    <xf numFmtId="3" fontId="6" fillId="0" borderId="16" xfId="0" applyNumberFormat="1" applyFont="1" applyBorder="1" applyProtection="1">
      <protection locked="0"/>
    </xf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 indent="1"/>
    </xf>
    <xf numFmtId="3" fontId="2" fillId="0" borderId="14" xfId="0" applyNumberFormat="1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3" fontId="6" fillId="0" borderId="19" xfId="0" applyNumberFormat="1" applyFont="1" applyBorder="1" applyProtection="1">
      <protection locked="0"/>
    </xf>
    <xf numFmtId="3" fontId="6" fillId="0" borderId="20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72.75" customHeight="1" x14ac:dyDescent="0.2">
      <c r="A1" s="26" t="s">
        <v>82</v>
      </c>
      <c r="B1" s="27"/>
      <c r="C1" s="27"/>
      <c r="D1" s="27"/>
      <c r="E1" s="27"/>
      <c r="F1" s="27"/>
      <c r="G1" s="28"/>
    </row>
    <row r="2" spans="1:8" x14ac:dyDescent="0.2">
      <c r="A2" s="13"/>
      <c r="B2" s="3"/>
      <c r="C2" s="4"/>
      <c r="D2" s="10" t="s">
        <v>14</v>
      </c>
      <c r="E2" s="4"/>
      <c r="F2" s="5"/>
      <c r="G2" s="29" t="s">
        <v>13</v>
      </c>
    </row>
    <row r="3" spans="1:8" ht="24.95" customHeight="1" x14ac:dyDescent="0.2">
      <c r="A3" s="14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30"/>
    </row>
    <row r="4" spans="1:8" x14ac:dyDescent="0.2">
      <c r="A4" s="15" t="s">
        <v>15</v>
      </c>
      <c r="B4" s="8">
        <f>SUM(B5:B11)</f>
        <v>187580002.99999997</v>
      </c>
      <c r="C4" s="8">
        <f>SUM(C5:C11)</f>
        <v>2851702.27</v>
      </c>
      <c r="D4" s="8">
        <f>B4+C4</f>
        <v>190431705.26999998</v>
      </c>
      <c r="E4" s="8">
        <f>SUM(E5:E11)</f>
        <v>79856236.849999994</v>
      </c>
      <c r="F4" s="8">
        <f>SUM(F5:F11)</f>
        <v>79856236.849999994</v>
      </c>
      <c r="G4" s="16">
        <f>D4-E4</f>
        <v>110575468.41999999</v>
      </c>
    </row>
    <row r="5" spans="1:8" x14ac:dyDescent="0.2">
      <c r="A5" s="17" t="s">
        <v>19</v>
      </c>
      <c r="B5" s="6">
        <v>41577098.939999998</v>
      </c>
      <c r="C5" s="6">
        <v>0</v>
      </c>
      <c r="D5" s="6">
        <f t="shared" ref="D5:D68" si="0">B5+C5</f>
        <v>41577098.939999998</v>
      </c>
      <c r="E5" s="6">
        <v>19393686.859999999</v>
      </c>
      <c r="F5" s="6">
        <v>19393686.859999999</v>
      </c>
      <c r="G5" s="18">
        <f t="shared" ref="G5:G68" si="1">D5-E5</f>
        <v>22183412.079999998</v>
      </c>
      <c r="H5" s="11">
        <v>1100</v>
      </c>
    </row>
    <row r="6" spans="1:8" x14ac:dyDescent="0.2">
      <c r="A6" s="17" t="s">
        <v>20</v>
      </c>
      <c r="B6" s="6">
        <v>62848453.079999998</v>
      </c>
      <c r="C6" s="6">
        <v>-138384</v>
      </c>
      <c r="D6" s="6">
        <f t="shared" si="0"/>
        <v>62710069.079999998</v>
      </c>
      <c r="E6" s="6">
        <v>26524567.199999999</v>
      </c>
      <c r="F6" s="6">
        <v>26524567.199999999</v>
      </c>
      <c r="G6" s="18">
        <f t="shared" si="1"/>
        <v>36185501.879999995</v>
      </c>
      <c r="H6" s="11">
        <v>1200</v>
      </c>
    </row>
    <row r="7" spans="1:8" x14ac:dyDescent="0.2">
      <c r="A7" s="17" t="s">
        <v>21</v>
      </c>
      <c r="B7" s="6">
        <v>16720266.92</v>
      </c>
      <c r="C7" s="6">
        <v>633384</v>
      </c>
      <c r="D7" s="6">
        <f t="shared" si="0"/>
        <v>17353650.920000002</v>
      </c>
      <c r="E7" s="6">
        <v>1393735.16</v>
      </c>
      <c r="F7" s="6">
        <v>1393735.16</v>
      </c>
      <c r="G7" s="18">
        <f t="shared" si="1"/>
        <v>15959915.760000002</v>
      </c>
      <c r="H7" s="11">
        <v>1300</v>
      </c>
    </row>
    <row r="8" spans="1:8" x14ac:dyDescent="0.2">
      <c r="A8" s="17" t="s">
        <v>1</v>
      </c>
      <c r="B8" s="6">
        <v>25866970.329999998</v>
      </c>
      <c r="C8" s="6">
        <v>-495000</v>
      </c>
      <c r="D8" s="6">
        <f t="shared" si="0"/>
        <v>25371970.329999998</v>
      </c>
      <c r="E8" s="6">
        <v>11048849.75</v>
      </c>
      <c r="F8" s="6">
        <v>11048849.75</v>
      </c>
      <c r="G8" s="18">
        <f t="shared" si="1"/>
        <v>14323120.579999998</v>
      </c>
      <c r="H8" s="11">
        <v>1400</v>
      </c>
    </row>
    <row r="9" spans="1:8" x14ac:dyDescent="0.2">
      <c r="A9" s="17" t="s">
        <v>22</v>
      </c>
      <c r="B9" s="6">
        <v>40567213.729999997</v>
      </c>
      <c r="C9" s="6">
        <v>2851702.27</v>
      </c>
      <c r="D9" s="6">
        <f t="shared" si="0"/>
        <v>43418916</v>
      </c>
      <c r="E9" s="6">
        <v>21495397.879999999</v>
      </c>
      <c r="F9" s="6">
        <v>21495397.879999999</v>
      </c>
      <c r="G9" s="18">
        <f t="shared" si="1"/>
        <v>21923518.120000001</v>
      </c>
      <c r="H9" s="11">
        <v>1500</v>
      </c>
    </row>
    <row r="10" spans="1:8" x14ac:dyDescent="0.2">
      <c r="A10" s="17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18">
        <f t="shared" si="1"/>
        <v>0</v>
      </c>
      <c r="H10" s="11">
        <v>1600</v>
      </c>
    </row>
    <row r="11" spans="1:8" x14ac:dyDescent="0.2">
      <c r="A11" s="17" t="s">
        <v>23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18">
        <f t="shared" si="1"/>
        <v>0</v>
      </c>
      <c r="H11" s="11">
        <v>1700</v>
      </c>
    </row>
    <row r="12" spans="1:8" x14ac:dyDescent="0.2">
      <c r="A12" s="15" t="s">
        <v>74</v>
      </c>
      <c r="B12" s="9">
        <f>SUM(B13:B21)</f>
        <v>3957906.27</v>
      </c>
      <c r="C12" s="9">
        <f>SUM(C13:C21)</f>
        <v>2749422.59</v>
      </c>
      <c r="D12" s="9">
        <f t="shared" si="0"/>
        <v>6707328.8599999994</v>
      </c>
      <c r="E12" s="9">
        <f>SUM(E13:E21)</f>
        <v>561314.96</v>
      </c>
      <c r="F12" s="9">
        <f>SUM(F13:F21)</f>
        <v>561314.96</v>
      </c>
      <c r="G12" s="19">
        <f t="shared" si="1"/>
        <v>6146013.8999999994</v>
      </c>
      <c r="H12" s="12">
        <v>0</v>
      </c>
    </row>
    <row r="13" spans="1:8" x14ac:dyDescent="0.2">
      <c r="A13" s="17" t="s">
        <v>24</v>
      </c>
      <c r="B13" s="6">
        <v>913586.27</v>
      </c>
      <c r="C13" s="6">
        <v>88743.13</v>
      </c>
      <c r="D13" s="6">
        <f t="shared" si="0"/>
        <v>1002329.4</v>
      </c>
      <c r="E13" s="6">
        <v>11827.38</v>
      </c>
      <c r="F13" s="6">
        <v>11827.38</v>
      </c>
      <c r="G13" s="18">
        <f t="shared" si="1"/>
        <v>990502.02</v>
      </c>
      <c r="H13" s="11">
        <v>2100</v>
      </c>
    </row>
    <row r="14" spans="1:8" x14ac:dyDescent="0.2">
      <c r="A14" s="17" t="s">
        <v>25</v>
      </c>
      <c r="B14" s="6">
        <v>138855</v>
      </c>
      <c r="C14" s="6">
        <v>232488.46</v>
      </c>
      <c r="D14" s="6">
        <f t="shared" si="0"/>
        <v>371343.45999999996</v>
      </c>
      <c r="E14" s="6">
        <v>42922.8</v>
      </c>
      <c r="F14" s="6">
        <v>42922.8</v>
      </c>
      <c r="G14" s="18">
        <f t="shared" si="1"/>
        <v>328420.65999999997</v>
      </c>
      <c r="H14" s="11">
        <v>2200</v>
      </c>
    </row>
    <row r="15" spans="1:8" x14ac:dyDescent="0.2">
      <c r="A15" s="17" t="s">
        <v>26</v>
      </c>
      <c r="B15" s="6">
        <v>190500</v>
      </c>
      <c r="C15" s="6">
        <v>50000</v>
      </c>
      <c r="D15" s="6">
        <f t="shared" si="0"/>
        <v>240500</v>
      </c>
      <c r="E15" s="6">
        <v>0</v>
      </c>
      <c r="F15" s="6">
        <v>0</v>
      </c>
      <c r="G15" s="18">
        <f t="shared" si="1"/>
        <v>240500</v>
      </c>
      <c r="H15" s="11">
        <v>2300</v>
      </c>
    </row>
    <row r="16" spans="1:8" x14ac:dyDescent="0.2">
      <c r="A16" s="17" t="s">
        <v>27</v>
      </c>
      <c r="B16" s="6">
        <v>825400</v>
      </c>
      <c r="C16" s="6">
        <v>661352</v>
      </c>
      <c r="D16" s="6">
        <f t="shared" si="0"/>
        <v>1486752</v>
      </c>
      <c r="E16" s="6">
        <v>117414.59</v>
      </c>
      <c r="F16" s="6">
        <v>117414.59</v>
      </c>
      <c r="G16" s="18">
        <f t="shared" si="1"/>
        <v>1369337.41</v>
      </c>
      <c r="H16" s="11">
        <v>2400</v>
      </c>
    </row>
    <row r="17" spans="1:8" x14ac:dyDescent="0.2">
      <c r="A17" s="17" t="s">
        <v>28</v>
      </c>
      <c r="B17" s="6">
        <v>437800</v>
      </c>
      <c r="C17" s="6">
        <v>24500</v>
      </c>
      <c r="D17" s="6">
        <f t="shared" si="0"/>
        <v>462300</v>
      </c>
      <c r="E17" s="6">
        <v>127046.44</v>
      </c>
      <c r="F17" s="6">
        <v>127046.44</v>
      </c>
      <c r="G17" s="18">
        <f t="shared" si="1"/>
        <v>335253.56</v>
      </c>
      <c r="H17" s="11">
        <v>2500</v>
      </c>
    </row>
    <row r="18" spans="1:8" x14ac:dyDescent="0.2">
      <c r="A18" s="17" t="s">
        <v>29</v>
      </c>
      <c r="B18" s="6">
        <v>754940</v>
      </c>
      <c r="C18" s="6">
        <v>27000</v>
      </c>
      <c r="D18" s="6">
        <f t="shared" si="0"/>
        <v>781940</v>
      </c>
      <c r="E18" s="6">
        <v>245994.1</v>
      </c>
      <c r="F18" s="6">
        <v>245994.1</v>
      </c>
      <c r="G18" s="18">
        <f t="shared" si="1"/>
        <v>535945.9</v>
      </c>
      <c r="H18" s="11">
        <v>2600</v>
      </c>
    </row>
    <row r="19" spans="1:8" x14ac:dyDescent="0.2">
      <c r="A19" s="17" t="s">
        <v>30</v>
      </c>
      <c r="B19" s="6">
        <v>126000</v>
      </c>
      <c r="C19" s="6">
        <v>217500</v>
      </c>
      <c r="D19" s="6">
        <f t="shared" si="0"/>
        <v>343500</v>
      </c>
      <c r="E19" s="6">
        <v>0</v>
      </c>
      <c r="F19" s="6">
        <v>0</v>
      </c>
      <c r="G19" s="18">
        <f t="shared" si="1"/>
        <v>343500</v>
      </c>
      <c r="H19" s="11">
        <v>2700</v>
      </c>
    </row>
    <row r="20" spans="1:8" x14ac:dyDescent="0.2">
      <c r="A20" s="17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18">
        <f t="shared" si="1"/>
        <v>0</v>
      </c>
      <c r="H20" s="11">
        <v>2800</v>
      </c>
    </row>
    <row r="21" spans="1:8" x14ac:dyDescent="0.2">
      <c r="A21" s="17" t="s">
        <v>32</v>
      </c>
      <c r="B21" s="6">
        <v>570825</v>
      </c>
      <c r="C21" s="6">
        <v>1447839</v>
      </c>
      <c r="D21" s="6">
        <f t="shared" si="0"/>
        <v>2018664</v>
      </c>
      <c r="E21" s="6">
        <v>16109.65</v>
      </c>
      <c r="F21" s="6">
        <v>16109.65</v>
      </c>
      <c r="G21" s="18">
        <f t="shared" si="1"/>
        <v>2002554.35</v>
      </c>
      <c r="H21" s="11">
        <v>2900</v>
      </c>
    </row>
    <row r="22" spans="1:8" x14ac:dyDescent="0.2">
      <c r="A22" s="15" t="s">
        <v>16</v>
      </c>
      <c r="B22" s="9">
        <f>SUM(B23:B31)</f>
        <v>53323272</v>
      </c>
      <c r="C22" s="9">
        <f>SUM(C23:C31)</f>
        <v>3254535.4199999995</v>
      </c>
      <c r="D22" s="9">
        <f t="shared" si="0"/>
        <v>56577807.420000002</v>
      </c>
      <c r="E22" s="9">
        <f>SUM(E23:E31)</f>
        <v>15518835.73</v>
      </c>
      <c r="F22" s="9">
        <f>SUM(F23:F31)</f>
        <v>15518835.73</v>
      </c>
      <c r="G22" s="19">
        <f t="shared" si="1"/>
        <v>41058971.689999998</v>
      </c>
      <c r="H22" s="12">
        <v>0</v>
      </c>
    </row>
    <row r="23" spans="1:8" x14ac:dyDescent="0.2">
      <c r="A23" s="17" t="s">
        <v>33</v>
      </c>
      <c r="B23" s="6">
        <v>5964505.5700000003</v>
      </c>
      <c r="C23" s="6">
        <v>286407</v>
      </c>
      <c r="D23" s="6">
        <f t="shared" si="0"/>
        <v>6250912.5700000003</v>
      </c>
      <c r="E23" s="6">
        <v>2786962.38</v>
      </c>
      <c r="F23" s="6">
        <v>2786962.38</v>
      </c>
      <c r="G23" s="18">
        <f t="shared" si="1"/>
        <v>3463950.1900000004</v>
      </c>
      <c r="H23" s="11">
        <v>3100</v>
      </c>
    </row>
    <row r="24" spans="1:8" x14ac:dyDescent="0.2">
      <c r="A24" s="17" t="s">
        <v>34</v>
      </c>
      <c r="B24" s="6">
        <v>3604372.27</v>
      </c>
      <c r="C24" s="6">
        <v>295624.76</v>
      </c>
      <c r="D24" s="6">
        <f t="shared" si="0"/>
        <v>3899997.0300000003</v>
      </c>
      <c r="E24" s="6">
        <v>228369</v>
      </c>
      <c r="F24" s="6">
        <v>228369</v>
      </c>
      <c r="G24" s="18">
        <f t="shared" si="1"/>
        <v>3671628.0300000003</v>
      </c>
      <c r="H24" s="11">
        <v>3200</v>
      </c>
    </row>
    <row r="25" spans="1:8" x14ac:dyDescent="0.2">
      <c r="A25" s="17" t="s">
        <v>35</v>
      </c>
      <c r="B25" s="6">
        <v>11824871.039999999</v>
      </c>
      <c r="C25" s="6">
        <v>530611.6</v>
      </c>
      <c r="D25" s="6">
        <f t="shared" si="0"/>
        <v>12355482.639999999</v>
      </c>
      <c r="E25" s="6">
        <v>2361800.86</v>
      </c>
      <c r="F25" s="6">
        <v>2361800.86</v>
      </c>
      <c r="G25" s="18">
        <f t="shared" si="1"/>
        <v>9993681.7799999993</v>
      </c>
      <c r="H25" s="11">
        <v>3300</v>
      </c>
    </row>
    <row r="26" spans="1:8" x14ac:dyDescent="0.2">
      <c r="A26" s="17" t="s">
        <v>36</v>
      </c>
      <c r="B26" s="6">
        <v>440000</v>
      </c>
      <c r="C26" s="6">
        <v>192011.94</v>
      </c>
      <c r="D26" s="6">
        <f t="shared" si="0"/>
        <v>632011.93999999994</v>
      </c>
      <c r="E26" s="6">
        <v>38650.47</v>
      </c>
      <c r="F26" s="6">
        <v>38650.47</v>
      </c>
      <c r="G26" s="18">
        <f t="shared" si="1"/>
        <v>593361.47</v>
      </c>
      <c r="H26" s="11">
        <v>3400</v>
      </c>
    </row>
    <row r="27" spans="1:8" x14ac:dyDescent="0.2">
      <c r="A27" s="17" t="s">
        <v>37</v>
      </c>
      <c r="B27" s="6">
        <v>17667629.120000001</v>
      </c>
      <c r="C27" s="6">
        <v>880612.72</v>
      </c>
      <c r="D27" s="6">
        <f t="shared" si="0"/>
        <v>18548241.84</v>
      </c>
      <c r="E27" s="6">
        <v>6986144.5599999996</v>
      </c>
      <c r="F27" s="6">
        <v>6986144.5599999996</v>
      </c>
      <c r="G27" s="18">
        <f t="shared" si="1"/>
        <v>11562097.280000001</v>
      </c>
      <c r="H27" s="11">
        <v>3500</v>
      </c>
    </row>
    <row r="28" spans="1:8" x14ac:dyDescent="0.2">
      <c r="A28" s="17" t="s">
        <v>80</v>
      </c>
      <c r="B28" s="6">
        <v>1075000</v>
      </c>
      <c r="C28" s="6">
        <v>-209000</v>
      </c>
      <c r="D28" s="6">
        <f t="shared" si="0"/>
        <v>866000</v>
      </c>
      <c r="E28" s="6">
        <v>143420.32999999999</v>
      </c>
      <c r="F28" s="6">
        <v>143420.32999999999</v>
      </c>
      <c r="G28" s="18">
        <f t="shared" si="1"/>
        <v>722579.67</v>
      </c>
      <c r="H28" s="11">
        <v>3600</v>
      </c>
    </row>
    <row r="29" spans="1:8" x14ac:dyDescent="0.2">
      <c r="A29" s="17" t="s">
        <v>38</v>
      </c>
      <c r="B29" s="6">
        <v>1244240</v>
      </c>
      <c r="C29" s="6">
        <v>154317</v>
      </c>
      <c r="D29" s="6">
        <f t="shared" si="0"/>
        <v>1398557</v>
      </c>
      <c r="E29" s="6">
        <v>304126.31</v>
      </c>
      <c r="F29" s="6">
        <v>304126.31</v>
      </c>
      <c r="G29" s="18">
        <f t="shared" si="1"/>
        <v>1094430.69</v>
      </c>
      <c r="H29" s="11">
        <v>3700</v>
      </c>
    </row>
    <row r="30" spans="1:8" x14ac:dyDescent="0.2">
      <c r="A30" s="17" t="s">
        <v>39</v>
      </c>
      <c r="B30" s="6">
        <v>6667854</v>
      </c>
      <c r="C30" s="6">
        <v>421950.4</v>
      </c>
      <c r="D30" s="6">
        <f t="shared" si="0"/>
        <v>7089804.4000000004</v>
      </c>
      <c r="E30" s="6">
        <v>510157.52</v>
      </c>
      <c r="F30" s="6">
        <v>510157.52</v>
      </c>
      <c r="G30" s="18">
        <f t="shared" si="1"/>
        <v>6579646.8800000008</v>
      </c>
      <c r="H30" s="11">
        <v>3800</v>
      </c>
    </row>
    <row r="31" spans="1:8" x14ac:dyDescent="0.2">
      <c r="A31" s="17" t="s">
        <v>0</v>
      </c>
      <c r="B31" s="6">
        <v>4834800</v>
      </c>
      <c r="C31" s="6">
        <v>702000</v>
      </c>
      <c r="D31" s="6">
        <f t="shared" si="0"/>
        <v>5536800</v>
      </c>
      <c r="E31" s="6">
        <v>2159204.2999999998</v>
      </c>
      <c r="F31" s="6">
        <v>2159204.2999999998</v>
      </c>
      <c r="G31" s="18">
        <f t="shared" si="1"/>
        <v>3377595.7</v>
      </c>
      <c r="H31" s="11">
        <v>3900</v>
      </c>
    </row>
    <row r="32" spans="1:8" x14ac:dyDescent="0.2">
      <c r="A32" s="15" t="s">
        <v>75</v>
      </c>
      <c r="B32" s="9">
        <f>SUM(B33:B41)</f>
        <v>673418</v>
      </c>
      <c r="C32" s="9">
        <f>SUM(C33:C41)</f>
        <v>2286150</v>
      </c>
      <c r="D32" s="9">
        <f t="shared" si="0"/>
        <v>2959568</v>
      </c>
      <c r="E32" s="9">
        <f>SUM(E33:E41)</f>
        <v>480909.43</v>
      </c>
      <c r="F32" s="9">
        <f>SUM(F33:F41)</f>
        <v>480909.43</v>
      </c>
      <c r="G32" s="19">
        <f t="shared" si="1"/>
        <v>2478658.5699999998</v>
      </c>
      <c r="H32" s="12">
        <v>0</v>
      </c>
    </row>
    <row r="33" spans="1:8" x14ac:dyDescent="0.2">
      <c r="A33" s="17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18">
        <f t="shared" si="1"/>
        <v>0</v>
      </c>
      <c r="H33" s="11">
        <v>4100</v>
      </c>
    </row>
    <row r="34" spans="1:8" x14ac:dyDescent="0.2">
      <c r="A34" s="17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18">
        <f t="shared" si="1"/>
        <v>0</v>
      </c>
      <c r="H34" s="11">
        <v>4200</v>
      </c>
    </row>
    <row r="35" spans="1:8" x14ac:dyDescent="0.2">
      <c r="A35" s="17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18">
        <f t="shared" si="1"/>
        <v>0</v>
      </c>
      <c r="H35" s="11">
        <v>4300</v>
      </c>
    </row>
    <row r="36" spans="1:8" x14ac:dyDescent="0.2">
      <c r="A36" s="17" t="s">
        <v>43</v>
      </c>
      <c r="B36" s="6">
        <v>673418</v>
      </c>
      <c r="C36" s="6">
        <v>2286150</v>
      </c>
      <c r="D36" s="6">
        <f t="shared" si="0"/>
        <v>2959568</v>
      </c>
      <c r="E36" s="6">
        <v>480909.43</v>
      </c>
      <c r="F36" s="6">
        <v>480909.43</v>
      </c>
      <c r="G36" s="18">
        <f t="shared" si="1"/>
        <v>2478658.5699999998</v>
      </c>
      <c r="H36" s="11">
        <v>4400</v>
      </c>
    </row>
    <row r="37" spans="1:8" x14ac:dyDescent="0.2">
      <c r="A37" s="17" t="s">
        <v>7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18">
        <f t="shared" si="1"/>
        <v>0</v>
      </c>
      <c r="H37" s="11">
        <v>4500</v>
      </c>
    </row>
    <row r="38" spans="1:8" x14ac:dyDescent="0.2">
      <c r="A38" s="17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18">
        <f t="shared" si="1"/>
        <v>0</v>
      </c>
      <c r="H38" s="11">
        <v>4600</v>
      </c>
    </row>
    <row r="39" spans="1:8" x14ac:dyDescent="0.2">
      <c r="A39" s="17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18">
        <f t="shared" si="1"/>
        <v>0</v>
      </c>
      <c r="H39" s="11">
        <v>4700</v>
      </c>
    </row>
    <row r="40" spans="1:8" x14ac:dyDescent="0.2">
      <c r="A40" s="17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18">
        <f t="shared" si="1"/>
        <v>0</v>
      </c>
      <c r="H40" s="11">
        <v>4800</v>
      </c>
    </row>
    <row r="41" spans="1:8" x14ac:dyDescent="0.2">
      <c r="A41" s="17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18">
        <f t="shared" si="1"/>
        <v>0</v>
      </c>
      <c r="H41" s="11">
        <v>4900</v>
      </c>
    </row>
    <row r="42" spans="1:8" x14ac:dyDescent="0.2">
      <c r="A42" s="15" t="s">
        <v>76</v>
      </c>
      <c r="B42" s="9">
        <f>SUM(B43:B51)</f>
        <v>243924</v>
      </c>
      <c r="C42" s="9">
        <f>SUM(C43:C51)</f>
        <v>6216820.5499999998</v>
      </c>
      <c r="D42" s="9">
        <f t="shared" si="0"/>
        <v>6460744.5499999998</v>
      </c>
      <c r="E42" s="9">
        <f>SUM(E43:E51)</f>
        <v>0</v>
      </c>
      <c r="F42" s="9">
        <f>SUM(F43:F51)</f>
        <v>0</v>
      </c>
      <c r="G42" s="19">
        <f t="shared" si="1"/>
        <v>6460744.5499999998</v>
      </c>
      <c r="H42" s="12">
        <v>0</v>
      </c>
    </row>
    <row r="43" spans="1:8" x14ac:dyDescent="0.2">
      <c r="A43" s="20" t="s">
        <v>47</v>
      </c>
      <c r="B43" s="6">
        <v>105924</v>
      </c>
      <c r="C43" s="6">
        <v>2559353</v>
      </c>
      <c r="D43" s="6">
        <f t="shared" si="0"/>
        <v>2665277</v>
      </c>
      <c r="E43" s="6">
        <v>0</v>
      </c>
      <c r="F43" s="6">
        <v>0</v>
      </c>
      <c r="G43" s="18">
        <f t="shared" si="1"/>
        <v>2665277</v>
      </c>
      <c r="H43" s="11">
        <v>5100</v>
      </c>
    </row>
    <row r="44" spans="1:8" x14ac:dyDescent="0.2">
      <c r="A44" s="17" t="s">
        <v>48</v>
      </c>
      <c r="B44" s="6">
        <v>0</v>
      </c>
      <c r="C44" s="6">
        <v>422300</v>
      </c>
      <c r="D44" s="6">
        <f t="shared" si="0"/>
        <v>422300</v>
      </c>
      <c r="E44" s="6">
        <v>0</v>
      </c>
      <c r="F44" s="6">
        <v>0</v>
      </c>
      <c r="G44" s="18">
        <f t="shared" si="1"/>
        <v>422300</v>
      </c>
      <c r="H44" s="11">
        <v>5200</v>
      </c>
    </row>
    <row r="45" spans="1:8" x14ac:dyDescent="0.2">
      <c r="A45" s="17" t="s">
        <v>49</v>
      </c>
      <c r="B45" s="6">
        <v>90000</v>
      </c>
      <c r="C45" s="6">
        <v>664700</v>
      </c>
      <c r="D45" s="6">
        <f t="shared" si="0"/>
        <v>754700</v>
      </c>
      <c r="E45" s="6">
        <v>0</v>
      </c>
      <c r="F45" s="6">
        <v>0</v>
      </c>
      <c r="G45" s="18">
        <f t="shared" si="1"/>
        <v>754700</v>
      </c>
      <c r="H45" s="11">
        <v>5300</v>
      </c>
    </row>
    <row r="46" spans="1:8" x14ac:dyDescent="0.2">
      <c r="A46" s="17" t="s">
        <v>50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18">
        <f t="shared" si="1"/>
        <v>0</v>
      </c>
      <c r="H46" s="11">
        <v>5400</v>
      </c>
    </row>
    <row r="47" spans="1:8" x14ac:dyDescent="0.2">
      <c r="A47" s="17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18">
        <f t="shared" si="1"/>
        <v>0</v>
      </c>
      <c r="H47" s="11">
        <v>5500</v>
      </c>
    </row>
    <row r="48" spans="1:8" x14ac:dyDescent="0.2">
      <c r="A48" s="17" t="s">
        <v>52</v>
      </c>
      <c r="B48" s="6">
        <v>48000</v>
      </c>
      <c r="C48" s="6">
        <v>2425467.5499999998</v>
      </c>
      <c r="D48" s="6">
        <f t="shared" si="0"/>
        <v>2473467.5499999998</v>
      </c>
      <c r="E48" s="6">
        <v>0</v>
      </c>
      <c r="F48" s="6">
        <v>0</v>
      </c>
      <c r="G48" s="18">
        <f t="shared" si="1"/>
        <v>2473467.5499999998</v>
      </c>
      <c r="H48" s="11">
        <v>5600</v>
      </c>
    </row>
    <row r="49" spans="1:8" x14ac:dyDescent="0.2">
      <c r="A49" s="17" t="s">
        <v>53</v>
      </c>
      <c r="B49" s="6">
        <v>0</v>
      </c>
      <c r="C49" s="6">
        <v>145000</v>
      </c>
      <c r="D49" s="6">
        <f t="shared" si="0"/>
        <v>145000</v>
      </c>
      <c r="E49" s="6">
        <v>0</v>
      </c>
      <c r="F49" s="6">
        <v>0</v>
      </c>
      <c r="G49" s="18">
        <f t="shared" si="1"/>
        <v>145000</v>
      </c>
      <c r="H49" s="11">
        <v>5700</v>
      </c>
    </row>
    <row r="50" spans="1:8" x14ac:dyDescent="0.2">
      <c r="A50" s="17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18">
        <f t="shared" si="1"/>
        <v>0</v>
      </c>
      <c r="H50" s="11">
        <v>5800</v>
      </c>
    </row>
    <row r="51" spans="1:8" x14ac:dyDescent="0.2">
      <c r="A51" s="17" t="s">
        <v>55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18">
        <f t="shared" si="1"/>
        <v>0</v>
      </c>
      <c r="H51" s="11">
        <v>5900</v>
      </c>
    </row>
    <row r="52" spans="1:8" x14ac:dyDescent="0.2">
      <c r="A52" s="15" t="s">
        <v>17</v>
      </c>
      <c r="B52" s="9">
        <f>SUM(B53:B55)</f>
        <v>0</v>
      </c>
      <c r="C52" s="9">
        <f>SUM(C53:C55)</f>
        <v>2832613.85</v>
      </c>
      <c r="D52" s="9">
        <f t="shared" si="0"/>
        <v>2832613.85</v>
      </c>
      <c r="E52" s="9">
        <f>SUM(E53:E55)</f>
        <v>0</v>
      </c>
      <c r="F52" s="9">
        <f>SUM(F53:F55)</f>
        <v>0</v>
      </c>
      <c r="G52" s="19">
        <f t="shared" si="1"/>
        <v>2832613.85</v>
      </c>
      <c r="H52" s="12">
        <v>0</v>
      </c>
    </row>
    <row r="53" spans="1:8" x14ac:dyDescent="0.2">
      <c r="A53" s="17" t="s">
        <v>56</v>
      </c>
      <c r="B53" s="6">
        <v>0</v>
      </c>
      <c r="C53" s="6">
        <v>0</v>
      </c>
      <c r="D53" s="6">
        <f t="shared" si="0"/>
        <v>0</v>
      </c>
      <c r="E53" s="6">
        <v>0</v>
      </c>
      <c r="F53" s="6">
        <v>0</v>
      </c>
      <c r="G53" s="18">
        <f t="shared" si="1"/>
        <v>0</v>
      </c>
      <c r="H53" s="11">
        <v>6100</v>
      </c>
    </row>
    <row r="54" spans="1:8" x14ac:dyDescent="0.2">
      <c r="A54" s="17" t="s">
        <v>57</v>
      </c>
      <c r="B54" s="6">
        <v>0</v>
      </c>
      <c r="C54" s="6">
        <v>2832613.85</v>
      </c>
      <c r="D54" s="6">
        <f t="shared" si="0"/>
        <v>2832613.85</v>
      </c>
      <c r="E54" s="6">
        <v>0</v>
      </c>
      <c r="F54" s="6">
        <v>0</v>
      </c>
      <c r="G54" s="18">
        <f t="shared" si="1"/>
        <v>2832613.85</v>
      </c>
      <c r="H54" s="11">
        <v>6200</v>
      </c>
    </row>
    <row r="55" spans="1:8" x14ac:dyDescent="0.2">
      <c r="A55" s="17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18">
        <f t="shared" si="1"/>
        <v>0</v>
      </c>
      <c r="H55" s="11">
        <v>6300</v>
      </c>
    </row>
    <row r="56" spans="1:8" x14ac:dyDescent="0.2">
      <c r="A56" s="15" t="s">
        <v>77</v>
      </c>
      <c r="B56" s="9">
        <f>SUM(B57:B63)</f>
        <v>0</v>
      </c>
      <c r="C56" s="9">
        <f>SUM(C57:C63)</f>
        <v>0</v>
      </c>
      <c r="D56" s="9">
        <f t="shared" si="0"/>
        <v>0</v>
      </c>
      <c r="E56" s="9">
        <f>SUM(E57:E63)</f>
        <v>0</v>
      </c>
      <c r="F56" s="9">
        <f>SUM(F57:F63)</f>
        <v>0</v>
      </c>
      <c r="G56" s="19">
        <f t="shared" si="1"/>
        <v>0</v>
      </c>
      <c r="H56" s="12">
        <v>0</v>
      </c>
    </row>
    <row r="57" spans="1:8" x14ac:dyDescent="0.2">
      <c r="A57" s="17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18">
        <f t="shared" si="1"/>
        <v>0</v>
      </c>
      <c r="H57" s="11">
        <v>7100</v>
      </c>
    </row>
    <row r="58" spans="1:8" x14ac:dyDescent="0.2">
      <c r="A58" s="17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18">
        <f t="shared" si="1"/>
        <v>0</v>
      </c>
      <c r="H58" s="11">
        <v>7200</v>
      </c>
    </row>
    <row r="59" spans="1:8" x14ac:dyDescent="0.2">
      <c r="A59" s="17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18">
        <f t="shared" si="1"/>
        <v>0</v>
      </c>
      <c r="H59" s="11">
        <v>7300</v>
      </c>
    </row>
    <row r="60" spans="1:8" x14ac:dyDescent="0.2">
      <c r="A60" s="17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18">
        <f t="shared" si="1"/>
        <v>0</v>
      </c>
      <c r="H60" s="11">
        <v>7400</v>
      </c>
    </row>
    <row r="61" spans="1:8" x14ac:dyDescent="0.2">
      <c r="A61" s="17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18">
        <f t="shared" si="1"/>
        <v>0</v>
      </c>
      <c r="H61" s="11">
        <v>7500</v>
      </c>
    </row>
    <row r="62" spans="1:8" x14ac:dyDescent="0.2">
      <c r="A62" s="17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18">
        <f t="shared" si="1"/>
        <v>0</v>
      </c>
      <c r="H62" s="11">
        <v>7600</v>
      </c>
    </row>
    <row r="63" spans="1:8" x14ac:dyDescent="0.2">
      <c r="A63" s="17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18">
        <f t="shared" si="1"/>
        <v>0</v>
      </c>
      <c r="H63" s="11">
        <v>7900</v>
      </c>
    </row>
    <row r="64" spans="1:8" x14ac:dyDescent="0.2">
      <c r="A64" s="15" t="s">
        <v>78</v>
      </c>
      <c r="B64" s="9">
        <f>SUM(B65:B67)</f>
        <v>0</v>
      </c>
      <c r="C64" s="9">
        <f>SUM(C65:C67)</f>
        <v>0</v>
      </c>
      <c r="D64" s="9">
        <f t="shared" si="0"/>
        <v>0</v>
      </c>
      <c r="E64" s="9">
        <f>SUM(E65:E67)</f>
        <v>0</v>
      </c>
      <c r="F64" s="9">
        <f>SUM(F65:F67)</f>
        <v>0</v>
      </c>
      <c r="G64" s="19">
        <f t="shared" si="1"/>
        <v>0</v>
      </c>
      <c r="H64" s="12">
        <v>0</v>
      </c>
    </row>
    <row r="65" spans="1:8" x14ac:dyDescent="0.2">
      <c r="A65" s="17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18">
        <f t="shared" si="1"/>
        <v>0</v>
      </c>
      <c r="H65" s="11">
        <v>8100</v>
      </c>
    </row>
    <row r="66" spans="1:8" x14ac:dyDescent="0.2">
      <c r="A66" s="17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18">
        <f t="shared" si="1"/>
        <v>0</v>
      </c>
      <c r="H66" s="11">
        <v>8300</v>
      </c>
    </row>
    <row r="67" spans="1:8" x14ac:dyDescent="0.2">
      <c r="A67" s="17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18">
        <f t="shared" si="1"/>
        <v>0</v>
      </c>
      <c r="H67" s="11">
        <v>8500</v>
      </c>
    </row>
    <row r="68" spans="1:8" x14ac:dyDescent="0.2">
      <c r="A68" s="15" t="s">
        <v>18</v>
      </c>
      <c r="B68" s="9">
        <f>SUM(B69:B75)</f>
        <v>0</v>
      </c>
      <c r="C68" s="9">
        <f>SUM(C69:C75)</f>
        <v>0</v>
      </c>
      <c r="D68" s="9">
        <f t="shared" si="0"/>
        <v>0</v>
      </c>
      <c r="E68" s="9">
        <f>SUM(E69:E75)</f>
        <v>0</v>
      </c>
      <c r="F68" s="9">
        <f>SUM(F69:F75)</f>
        <v>0</v>
      </c>
      <c r="G68" s="19">
        <f t="shared" si="1"/>
        <v>0</v>
      </c>
      <c r="H68" s="12">
        <v>0</v>
      </c>
    </row>
    <row r="69" spans="1:8" x14ac:dyDescent="0.2">
      <c r="A69" s="17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18">
        <f t="shared" ref="G69:G75" si="3">D69-E69</f>
        <v>0</v>
      </c>
      <c r="H69" s="11">
        <v>9100</v>
      </c>
    </row>
    <row r="70" spans="1:8" x14ac:dyDescent="0.2">
      <c r="A70" s="17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18">
        <f t="shared" si="3"/>
        <v>0</v>
      </c>
      <c r="H70" s="11">
        <v>9200</v>
      </c>
    </row>
    <row r="71" spans="1:8" x14ac:dyDescent="0.2">
      <c r="A71" s="17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18">
        <f t="shared" si="3"/>
        <v>0</v>
      </c>
      <c r="H71" s="11">
        <v>9300</v>
      </c>
    </row>
    <row r="72" spans="1:8" x14ac:dyDescent="0.2">
      <c r="A72" s="17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18">
        <f t="shared" si="3"/>
        <v>0</v>
      </c>
      <c r="H72" s="11">
        <v>9400</v>
      </c>
    </row>
    <row r="73" spans="1:8" x14ac:dyDescent="0.2">
      <c r="A73" s="17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18">
        <f t="shared" si="3"/>
        <v>0</v>
      </c>
      <c r="H73" s="11">
        <v>9500</v>
      </c>
    </row>
    <row r="74" spans="1:8" x14ac:dyDescent="0.2">
      <c r="A74" s="17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18">
        <f t="shared" si="3"/>
        <v>0</v>
      </c>
      <c r="H74" s="11">
        <v>9600</v>
      </c>
    </row>
    <row r="75" spans="1:8" x14ac:dyDescent="0.2">
      <c r="A75" s="21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22">
        <f t="shared" si="3"/>
        <v>0</v>
      </c>
      <c r="H75" s="11">
        <v>9900</v>
      </c>
    </row>
    <row r="76" spans="1:8" ht="12" thickBot="1" x14ac:dyDescent="0.25">
      <c r="A76" s="23" t="s">
        <v>79</v>
      </c>
      <c r="B76" s="24">
        <f t="shared" ref="B76:G76" si="4">SUM(B4+B12+B22+B32+B42+B52+B56+B64+B68)</f>
        <v>245778523.26999998</v>
      </c>
      <c r="C76" s="24">
        <f t="shared" si="4"/>
        <v>20191244.68</v>
      </c>
      <c r="D76" s="24">
        <f t="shared" si="4"/>
        <v>265969767.95000002</v>
      </c>
      <c r="E76" s="24">
        <f t="shared" si="4"/>
        <v>96417296.969999999</v>
      </c>
      <c r="F76" s="24">
        <f t="shared" si="4"/>
        <v>96417296.969999999</v>
      </c>
      <c r="G76" s="25">
        <f t="shared" si="4"/>
        <v>169552470.97999999</v>
      </c>
    </row>
    <row r="78" spans="1:8" x14ac:dyDescent="0.2">
      <c r="A78" s="1" t="s">
        <v>73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2025-08-06T18:44:24Z</cp:lastPrinted>
  <dcterms:created xsi:type="dcterms:W3CDTF">2014-02-10T03:37:14Z</dcterms:created>
  <dcterms:modified xsi:type="dcterms:W3CDTF">2025-08-06T21:31:14Z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