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0" yWindow="0" windowWidth="13065" windowHeight="3735" tabRatio="885"/>
  </bookViews>
  <sheets>
    <sheet name="COG" sheetId="6" r:id="rId1"/>
  </sheets>
  <definedNames>
    <definedName name="_xlnm._FilterDatabase" localSheetId="0" hidden="1">COG!$A$3:$G$75</definedName>
  </definedNames>
  <calcPr calcId="191029"/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<sst xmlns="http://schemas.openxmlformats.org/spreadsheetml/2006/main" count="83" uniqueCount="83">
  <si>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</si>
  <si>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</si>
  <si>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</si>
  <si>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</si>
  <si>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</si>
  <si>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</si>
  <si>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</si>
  <si>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</si>
  <si>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</si>
  <si>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</si>
  <si>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</si>
  <si>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</si>
  <si>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</si>
  <si>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</si>
  <si>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</si>
  <si>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</si>
  <si>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</si>
  <si>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</si>
  <si>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</si>
  <si>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</si>
  <si>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</si>
  <si>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</si>
  <si>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</si>
  <si>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</si>
  <si>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</si>
  <si>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</si>
  <si>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</si>
  <si>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</si>
  <si>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</si>
  <si>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</si>
  <si>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</si>
  <si>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</si>
  <si>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</si>
  <si>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</si>
  <si>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</si>
  <si>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</si>
  <si>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</si>
  <si>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</si>
  <si>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</si>
  <si>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</si>
  <si>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</si>
  <si>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</si>
  <si>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</si>
  <si>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</si>
  <si>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</si>
  <si>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</si>
  <si>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</si>
  <si>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</si>
  <si>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</si>
  <si>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</si>
  <si>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</si>
  <si>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</si>
  <si>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</si>
  <si>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</si>
  <si>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</si>
  <si>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</si>
  <si>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</si>
  <si>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</si>
  <si>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</si>
  <si>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</si>
  <si>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</si>
  <si>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</si>
  <si>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</si>
  <si>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</si>
  <si>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</si>
  <si>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</si>
  <si>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</si>
  <si>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</si>
  <si>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</si>
  <si>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</si>
  <si>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</si>
  <si>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</si>
  <si>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</si>
  <si>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</si>
  <si>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</si>
  <si>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</si>
  <si>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</si>
  <si>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</si>
  <si>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</si>
  <si>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</si>
  <si>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</si>
  <si>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</si>
  <si>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UNIVERSIDAD TECNOLOGICA DE LEON
Estado Analítico del Ejercicio del Presupuesto de Egresos
Clasificación por Objeto del Gasto (Capítulo y Concepto)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</si>
</sst>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3" fontId="2" fillId="0" borderId="7" xfId="0" applyNumberFormat="1" applyFont="1" applyBorder="1" applyProtection="1">
      <protection locked="0"/>
    </xf>
    <xf numFmtId="3" fontId="2" fillId="0" borderId="6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0" fontId="6" fillId="2" borderId="11" xfId="9" applyFont="1" applyFill="1" applyBorder="1" applyAlignment="1">
      <alignment vertical="center"/>
    </xf>
    <xf numFmtId="0" fontId="6" fillId="2" borderId="13" xfId="9" applyFont="1" applyFill="1" applyBorder="1" applyAlignment="1">
      <alignment horizontal="center" vertical="center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3" fontId="6" fillId="0" borderId="12" xfId="0" applyNumberFormat="1" applyFont="1" applyBorder="1" applyProtection="1">
      <protection locked="0"/>
    </xf>
    <xf numFmtId="0" fontId="2" fillId="0" borderId="15" xfId="0" applyFont="1" applyBorder="1" applyAlignment="1">
      <alignment horizontal="left" indent="1"/>
    </xf>
    <xf numFmtId="3" fontId="2" fillId="0" borderId="16" xfId="0" applyNumberFormat="1" applyFont="1" applyBorder="1" applyProtection="1">
      <protection locked="0"/>
    </xf>
    <xf numFmtId="3" fontId="6" fillId="0" borderId="16" xfId="0" applyNumberFormat="1" applyFont="1" applyBorder="1" applyProtection="1">
      <protection locked="0"/>
    </xf>
    <xf numFmtId="0" fontId="2" fillId="0" borderId="15" xfId="0" applyFont="1" applyBorder="1" applyAlignment="1">
      <alignment horizontal="left"/>
    </xf>
    <xf numFmtId="0" fontId="2" fillId="0" borderId="17" xfId="0" applyFont="1" applyBorder="1" applyAlignment="1">
      <alignment horizontal="left" indent="1"/>
    </xf>
    <xf numFmtId="3" fontId="2" fillId="0" borderId="14" xfId="0" applyNumberFormat="1" applyFont="1" applyBorder="1" applyProtection="1">
      <protection locked="0"/>
    </xf>
    <xf numFmtId="3" fontId="6" fillId="0" borderId="19" xfId="0" applyNumberFormat="1" applyFont="1" applyBorder="1" applyProtection="1">
      <protection locked="0"/>
    </xf>
    <xf numFmtId="3" fontId="6" fillId="0" borderId="20" xfId="0" applyNumberFormat="1" applyFont="1" applyBorder="1" applyProtection="1"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0" fontId="0" fillId="0" borderId="21" xfId="0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79</xdr:row>
      <xdr:rowOff>66675</xdr:rowOff>
    </xdr:from>
    <xdr:to>
      <xdr:col>6</xdr:col>
      <xdr:colOff>895349</xdr:colOff>
      <xdr:row>90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A5649A-782E-48F4-8103-C5F40A14DB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104774" y="12153900"/>
          <a:ext cx="9705975" cy="157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E105" sqref="E105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5" t="s">
        <v>82</v>
      </c>
      <c r="B1" s="26"/>
      <c r="C1" s="26"/>
      <c r="D1" s="26"/>
      <c r="E1" s="26"/>
      <c r="F1" s="26"/>
      <c r="G1" s="27"/>
    </row>
    <row r="2" spans="1:8" x14ac:dyDescent="0.2">
      <c r="A2" s="7"/>
      <c r="B2" s="22" t="s">
        <v>14</v>
      </c>
      <c r="C2" s="23"/>
      <c r="D2" s="23"/>
      <c r="E2" s="23"/>
      <c r="F2" s="24"/>
      <c r="G2" s="28" t="s">
        <v>13</v>
      </c>
    </row>
    <row r="3" spans="1:8" ht="24.95" customHeight="1" x14ac:dyDescent="0.2">
      <c r="A3" s="8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9"/>
    </row>
    <row r="4" spans="1:8" x14ac:dyDescent="0.2">
      <c r="A4" s="12" t="s">
        <v>15</v>
      </c>
      <c r="B4" s="5">
        <f>SUM(B5:B11)</f>
        <v>187580002.99999997</v>
      </c>
      <c r="C4" s="5">
        <f>SUM(C5:C11)</f>
        <v>2972183.18</v>
      </c>
      <c r="D4" s="5">
        <f>B4+C4</f>
        <v>190552186.17999998</v>
      </c>
      <c r="E4" s="5">
        <f>SUM(E5:E11)</f>
        <v>105899192.45999999</v>
      </c>
      <c r="F4" s="5">
        <f>SUM(F5:F11)</f>
        <v>105899192.45999999</v>
      </c>
      <c r="G4" s="13">
        <f>D4-E4</f>
        <v>84652993.719999984</v>
      </c>
    </row>
    <row r="5" spans="1:8" x14ac:dyDescent="0.2">
      <c r="A5" s="14" t="s">
        <v>19</v>
      </c>
      <c r="B5" s="3">
        <v>41577098.939999998</v>
      </c>
      <c r="C5" s="3">
        <v>210000</v>
      </c>
      <c r="D5" s="3">
        <f t="shared" ref="D5:D68" si="0">B5+C5</f>
        <v>41787098.939999998</v>
      </c>
      <c r="E5" s="3">
        <v>22559693.309999999</v>
      </c>
      <c r="F5" s="3">
        <v>22559693.309999999</v>
      </c>
      <c r="G5" s="15">
        <f t="shared" ref="G5:G68" si="1">D5-E5</f>
        <v>19227405.629999999</v>
      </c>
      <c r="H5" s="10">
        <v>1100</v>
      </c>
    </row>
    <row r="6" spans="1:8" x14ac:dyDescent="0.2">
      <c r="A6" s="14" t="s">
        <v>20</v>
      </c>
      <c r="B6" s="3">
        <v>62848453.079999998</v>
      </c>
      <c r="C6" s="3">
        <v>-138384</v>
      </c>
      <c r="D6" s="3">
        <f t="shared" si="0"/>
        <v>62710069.079999998</v>
      </c>
      <c r="E6" s="3">
        <v>38970512.149999999</v>
      </c>
      <c r="F6" s="3">
        <v>38970512.149999999</v>
      </c>
      <c r="G6" s="15">
        <f t="shared" si="1"/>
        <v>23739556.93</v>
      </c>
      <c r="H6" s="10">
        <v>1200</v>
      </c>
    </row>
    <row r="7" spans="1:8" x14ac:dyDescent="0.2">
      <c r="A7" s="14" t="s">
        <v>21</v>
      </c>
      <c r="B7" s="3">
        <v>16720266.92</v>
      </c>
      <c r="C7" s="3">
        <v>318384</v>
      </c>
      <c r="D7" s="3">
        <f t="shared" si="0"/>
        <v>17038650.920000002</v>
      </c>
      <c r="E7" s="3">
        <v>3783989.3</v>
      </c>
      <c r="F7" s="3">
        <v>3783989.3</v>
      </c>
      <c r="G7" s="15">
        <f t="shared" si="1"/>
        <v>13254661.620000001</v>
      </c>
      <c r="H7" s="10">
        <v>1300</v>
      </c>
    </row>
    <row r="8" spans="1:8" x14ac:dyDescent="0.2">
      <c r="A8" s="14" t="s">
        <v>1</v>
      </c>
      <c r="B8" s="3">
        <v>25866970.329999998</v>
      </c>
      <c r="C8" s="3">
        <v>-495000</v>
      </c>
      <c r="D8" s="3">
        <f t="shared" si="0"/>
        <v>25371970.329999998</v>
      </c>
      <c r="E8" s="3">
        <v>15776085.119999999</v>
      </c>
      <c r="F8" s="3">
        <v>15776085.119999999</v>
      </c>
      <c r="G8" s="15">
        <f t="shared" si="1"/>
        <v>9595885.209999999</v>
      </c>
      <c r="H8" s="10">
        <v>1400</v>
      </c>
    </row>
    <row r="9" spans="1:8" x14ac:dyDescent="0.2">
      <c r="A9" s="14" t="s">
        <v>22</v>
      </c>
      <c r="B9" s="3">
        <v>40567213.729999997</v>
      </c>
      <c r="C9" s="3">
        <v>3077183.18</v>
      </c>
      <c r="D9" s="3">
        <f t="shared" si="0"/>
        <v>43644396.909999996</v>
      </c>
      <c r="E9" s="3">
        <v>24808912.579999998</v>
      </c>
      <c r="F9" s="3">
        <v>24808912.579999998</v>
      </c>
      <c r="G9" s="15">
        <f t="shared" si="1"/>
        <v>18835484.329999998</v>
      </c>
      <c r="H9" s="10">
        <v>1500</v>
      </c>
    </row>
    <row r="10" spans="1:8" x14ac:dyDescent="0.2">
      <c r="A10" s="14" t="s">
        <v>2</v>
      </c>
      <c r="B10" s="3">
        <v>0</v>
      </c>
      <c r="C10" s="3">
        <v>0</v>
      </c>
      <c r="D10" s="3">
        <f t="shared" si="0"/>
        <v>0</v>
      </c>
      <c r="E10" s="3">
        <v>0</v>
      </c>
      <c r="F10" s="3">
        <v>0</v>
      </c>
      <c r="G10" s="15">
        <f t="shared" si="1"/>
        <v>0</v>
      </c>
      <c r="H10" s="10">
        <v>1600</v>
      </c>
    </row>
    <row r="11" spans="1:8" x14ac:dyDescent="0.2">
      <c r="A11" s="14" t="s">
        <v>23</v>
      </c>
      <c r="B11" s="3">
        <v>0</v>
      </c>
      <c r="C11" s="3">
        <v>0</v>
      </c>
      <c r="D11" s="3">
        <f t="shared" si="0"/>
        <v>0</v>
      </c>
      <c r="E11" s="3">
        <v>0</v>
      </c>
      <c r="F11" s="3">
        <v>0</v>
      </c>
      <c r="G11" s="15">
        <f t="shared" si="1"/>
        <v>0</v>
      </c>
      <c r="H11" s="10">
        <v>1700</v>
      </c>
    </row>
    <row r="12" spans="1:8" x14ac:dyDescent="0.2">
      <c r="A12" s="12" t="s">
        <v>74</v>
      </c>
      <c r="B12" s="6">
        <f>SUM(B13:B21)</f>
        <v>3957906.27</v>
      </c>
      <c r="C12" s="6">
        <f>SUM(C13:C21)</f>
        <v>2924495.76</v>
      </c>
      <c r="D12" s="6">
        <f t="shared" si="0"/>
        <v>6882402.0299999993</v>
      </c>
      <c r="E12" s="6">
        <f>SUM(E13:E21)</f>
        <v>1066561.8699999999</v>
      </c>
      <c r="F12" s="6">
        <f>SUM(F13:F21)</f>
        <v>1068400.47</v>
      </c>
      <c r="G12" s="16">
        <f t="shared" si="1"/>
        <v>5815840.1599999992</v>
      </c>
      <c r="H12" s="11">
        <v>0</v>
      </c>
    </row>
    <row r="13" spans="1:8" x14ac:dyDescent="0.2">
      <c r="A13" s="14" t="s">
        <v>24</v>
      </c>
      <c r="B13" s="3">
        <v>913586.27</v>
      </c>
      <c r="C13" s="3">
        <v>263816.3</v>
      </c>
      <c r="D13" s="3">
        <f t="shared" si="0"/>
        <v>1177402.57</v>
      </c>
      <c r="E13" s="3">
        <v>19303.32</v>
      </c>
      <c r="F13" s="3">
        <v>19303.32</v>
      </c>
      <c r="G13" s="15">
        <f t="shared" si="1"/>
        <v>1158099.25</v>
      </c>
      <c r="H13" s="10">
        <v>2100</v>
      </c>
    </row>
    <row r="14" spans="1:8" x14ac:dyDescent="0.2">
      <c r="A14" s="14" t="s">
        <v>25</v>
      </c>
      <c r="B14" s="3">
        <v>138855</v>
      </c>
      <c r="C14" s="3">
        <v>232488.46</v>
      </c>
      <c r="D14" s="3">
        <f t="shared" si="0"/>
        <v>371343.45999999996</v>
      </c>
      <c r="E14" s="3">
        <v>115629.59</v>
      </c>
      <c r="F14" s="3">
        <v>115629.59</v>
      </c>
      <c r="G14" s="15">
        <f t="shared" si="1"/>
        <v>255713.86999999997</v>
      </c>
      <c r="H14" s="10">
        <v>2200</v>
      </c>
    </row>
    <row r="15" spans="1:8" x14ac:dyDescent="0.2">
      <c r="A15" s="14" t="s">
        <v>26</v>
      </c>
      <c r="B15" s="3">
        <v>190500</v>
      </c>
      <c r="C15" s="3">
        <v>50000</v>
      </c>
      <c r="D15" s="3">
        <f t="shared" si="0"/>
        <v>240500</v>
      </c>
      <c r="E15" s="3">
        <v>0</v>
      </c>
      <c r="F15" s="3">
        <v>0</v>
      </c>
      <c r="G15" s="15">
        <f t="shared" si="1"/>
        <v>240500</v>
      </c>
      <c r="H15" s="10">
        <v>2300</v>
      </c>
    </row>
    <row r="16" spans="1:8" x14ac:dyDescent="0.2">
      <c r="A16" s="14" t="s">
        <v>27</v>
      </c>
      <c r="B16" s="3">
        <v>825400</v>
      </c>
      <c r="C16" s="3">
        <v>661352</v>
      </c>
      <c r="D16" s="3">
        <f t="shared" si="0"/>
        <v>1486752</v>
      </c>
      <c r="E16" s="3">
        <v>342352.2</v>
      </c>
      <c r="F16" s="3">
        <v>344190.8</v>
      </c>
      <c r="G16" s="15">
        <f t="shared" si="1"/>
        <v>1144399.8</v>
      </c>
      <c r="H16" s="10">
        <v>2400</v>
      </c>
    </row>
    <row r="17" spans="1:8" x14ac:dyDescent="0.2">
      <c r="A17" s="14" t="s">
        <v>28</v>
      </c>
      <c r="B17" s="3">
        <v>437800</v>
      </c>
      <c r="C17" s="3">
        <v>24500</v>
      </c>
      <c r="D17" s="3">
        <f t="shared" si="0"/>
        <v>462300</v>
      </c>
      <c r="E17" s="3">
        <v>134243.96</v>
      </c>
      <c r="F17" s="3">
        <v>134243.96</v>
      </c>
      <c r="G17" s="15">
        <f t="shared" si="1"/>
        <v>328056.04000000004</v>
      </c>
      <c r="H17" s="10">
        <v>2500</v>
      </c>
    </row>
    <row r="18" spans="1:8" x14ac:dyDescent="0.2">
      <c r="A18" s="14" t="s">
        <v>29</v>
      </c>
      <c r="B18" s="3">
        <v>754940</v>
      </c>
      <c r="C18" s="3">
        <v>27000</v>
      </c>
      <c r="D18" s="3">
        <f t="shared" si="0"/>
        <v>781940</v>
      </c>
      <c r="E18" s="3">
        <v>370194.36</v>
      </c>
      <c r="F18" s="3">
        <v>370194.36</v>
      </c>
      <c r="G18" s="15">
        <f t="shared" si="1"/>
        <v>411745.64</v>
      </c>
      <c r="H18" s="10">
        <v>2600</v>
      </c>
    </row>
    <row r="19" spans="1:8" x14ac:dyDescent="0.2">
      <c r="A19" s="14" t="s">
        <v>30</v>
      </c>
      <c r="B19" s="3">
        <v>126000</v>
      </c>
      <c r="C19" s="3">
        <v>217500</v>
      </c>
      <c r="D19" s="3">
        <f t="shared" si="0"/>
        <v>343500</v>
      </c>
      <c r="E19" s="3">
        <v>0</v>
      </c>
      <c r="F19" s="3">
        <v>0</v>
      </c>
      <c r="G19" s="15">
        <f t="shared" si="1"/>
        <v>343500</v>
      </c>
      <c r="H19" s="10">
        <v>2700</v>
      </c>
    </row>
    <row r="20" spans="1:8" x14ac:dyDescent="0.2">
      <c r="A20" s="14" t="s">
        <v>31</v>
      </c>
      <c r="B20" s="3">
        <v>0</v>
      </c>
      <c r="C20" s="3">
        <v>0</v>
      </c>
      <c r="D20" s="3">
        <f t="shared" si="0"/>
        <v>0</v>
      </c>
      <c r="E20" s="3">
        <v>0</v>
      </c>
      <c r="F20" s="3">
        <v>0</v>
      </c>
      <c r="G20" s="15">
        <f t="shared" si="1"/>
        <v>0</v>
      </c>
      <c r="H20" s="10">
        <v>2800</v>
      </c>
    </row>
    <row r="21" spans="1:8" x14ac:dyDescent="0.2">
      <c r="A21" s="14" t="s">
        <v>32</v>
      </c>
      <c r="B21" s="3">
        <v>570825</v>
      </c>
      <c r="C21" s="3">
        <v>1447839</v>
      </c>
      <c r="D21" s="3">
        <f t="shared" si="0"/>
        <v>2018664</v>
      </c>
      <c r="E21" s="3">
        <v>84838.44</v>
      </c>
      <c r="F21" s="3">
        <v>84838.44</v>
      </c>
      <c r="G21" s="15">
        <f t="shared" si="1"/>
        <v>1933825.56</v>
      </c>
      <c r="H21" s="10">
        <v>2900</v>
      </c>
    </row>
    <row r="22" spans="1:8" x14ac:dyDescent="0.2">
      <c r="A22" s="12" t="s">
        <v>16</v>
      </c>
      <c r="B22" s="6">
        <f>SUM(B23:B31)</f>
        <v>53323272</v>
      </c>
      <c r="C22" s="6">
        <f>SUM(C23:C31)</f>
        <v>3329211.1699999995</v>
      </c>
      <c r="D22" s="6">
        <f t="shared" si="0"/>
        <v>56652483.170000002</v>
      </c>
      <c r="E22" s="6">
        <f>SUM(E23:E31)</f>
        <v>27407826.420000002</v>
      </c>
      <c r="F22" s="6">
        <f>SUM(F23:F31)</f>
        <v>27430801.210000001</v>
      </c>
      <c r="G22" s="16">
        <f t="shared" si="1"/>
        <v>29244656.75</v>
      </c>
      <c r="H22" s="11">
        <v>0</v>
      </c>
    </row>
    <row r="23" spans="1:8" x14ac:dyDescent="0.2">
      <c r="A23" s="14" t="s">
        <v>33</v>
      </c>
      <c r="B23" s="3">
        <v>5964505.5700000003</v>
      </c>
      <c r="C23" s="3">
        <v>286407</v>
      </c>
      <c r="D23" s="3">
        <f t="shared" si="0"/>
        <v>6250912.5700000003</v>
      </c>
      <c r="E23" s="3">
        <v>3649926.24</v>
      </c>
      <c r="F23" s="3">
        <v>3678521.18</v>
      </c>
      <c r="G23" s="15">
        <f t="shared" si="1"/>
        <v>2600986.33</v>
      </c>
      <c r="H23" s="10">
        <v>3100</v>
      </c>
    </row>
    <row r="24" spans="1:8" x14ac:dyDescent="0.2">
      <c r="A24" s="14" t="s">
        <v>34</v>
      </c>
      <c r="B24" s="3">
        <v>3604372.27</v>
      </c>
      <c r="C24" s="3">
        <v>304124.76</v>
      </c>
      <c r="D24" s="3">
        <f t="shared" si="0"/>
        <v>3908497.0300000003</v>
      </c>
      <c r="E24" s="3">
        <v>327172</v>
      </c>
      <c r="F24" s="3">
        <v>327172</v>
      </c>
      <c r="G24" s="15">
        <f t="shared" si="1"/>
        <v>3581325.0300000003</v>
      </c>
      <c r="H24" s="10">
        <v>3200</v>
      </c>
    </row>
    <row r="25" spans="1:8" x14ac:dyDescent="0.2">
      <c r="A25" s="14" t="s">
        <v>35</v>
      </c>
      <c r="B25" s="3">
        <v>11824871.039999999</v>
      </c>
      <c r="C25" s="3">
        <v>590611.6</v>
      </c>
      <c r="D25" s="3">
        <f t="shared" si="0"/>
        <v>12415482.639999999</v>
      </c>
      <c r="E25" s="3">
        <v>6138198.2199999997</v>
      </c>
      <c r="F25" s="3">
        <v>6138198.2199999997</v>
      </c>
      <c r="G25" s="15">
        <f t="shared" si="1"/>
        <v>6277284.419999999</v>
      </c>
      <c r="H25" s="10">
        <v>3300</v>
      </c>
    </row>
    <row r="26" spans="1:8" x14ac:dyDescent="0.2">
      <c r="A26" s="14" t="s">
        <v>36</v>
      </c>
      <c r="B26" s="3">
        <v>440000</v>
      </c>
      <c r="C26" s="3">
        <v>192011.94</v>
      </c>
      <c r="D26" s="3">
        <f t="shared" si="0"/>
        <v>632011.93999999994</v>
      </c>
      <c r="E26" s="3">
        <v>111737.03</v>
      </c>
      <c r="F26" s="3">
        <v>111737.03</v>
      </c>
      <c r="G26" s="15">
        <f t="shared" si="1"/>
        <v>520274.90999999992</v>
      </c>
      <c r="H26" s="10">
        <v>3400</v>
      </c>
    </row>
    <row r="27" spans="1:8" x14ac:dyDescent="0.2">
      <c r="A27" s="14" t="s">
        <v>37</v>
      </c>
      <c r="B27" s="3">
        <v>17667629.120000001</v>
      </c>
      <c r="C27" s="3">
        <v>880612.72</v>
      </c>
      <c r="D27" s="3">
        <f t="shared" si="0"/>
        <v>18548241.84</v>
      </c>
      <c r="E27" s="3">
        <v>11243999.380000001</v>
      </c>
      <c r="F27" s="3">
        <v>11239356.050000001</v>
      </c>
      <c r="G27" s="15">
        <f t="shared" si="1"/>
        <v>7304242.459999999</v>
      </c>
      <c r="H27" s="10">
        <v>3500</v>
      </c>
    </row>
    <row r="28" spans="1:8" x14ac:dyDescent="0.2">
      <c r="A28" s="14" t="s">
        <v>80</v>
      </c>
      <c r="B28" s="3">
        <v>1075000</v>
      </c>
      <c r="C28" s="3">
        <v>-209000</v>
      </c>
      <c r="D28" s="3">
        <f t="shared" si="0"/>
        <v>866000</v>
      </c>
      <c r="E28" s="3">
        <v>176714.48</v>
      </c>
      <c r="F28" s="3">
        <v>176714.48</v>
      </c>
      <c r="G28" s="15">
        <f t="shared" si="1"/>
        <v>689285.52</v>
      </c>
      <c r="H28" s="10">
        <v>3600</v>
      </c>
    </row>
    <row r="29" spans="1:8" x14ac:dyDescent="0.2">
      <c r="A29" s="14" t="s">
        <v>38</v>
      </c>
      <c r="B29" s="3">
        <v>1244240</v>
      </c>
      <c r="C29" s="3">
        <v>154317</v>
      </c>
      <c r="D29" s="3">
        <f t="shared" si="0"/>
        <v>1398557</v>
      </c>
      <c r="E29" s="3">
        <v>393317.38</v>
      </c>
      <c r="F29" s="3">
        <v>398934.56</v>
      </c>
      <c r="G29" s="15">
        <f t="shared" si="1"/>
        <v>1005239.62</v>
      </c>
      <c r="H29" s="10">
        <v>3700</v>
      </c>
    </row>
    <row r="30" spans="1:8" x14ac:dyDescent="0.2">
      <c r="A30" s="14" t="s">
        <v>39</v>
      </c>
      <c r="B30" s="3">
        <v>6667854</v>
      </c>
      <c r="C30" s="3">
        <v>413450.4</v>
      </c>
      <c r="D30" s="3">
        <f t="shared" si="0"/>
        <v>7081304.4000000004</v>
      </c>
      <c r="E30" s="3">
        <v>1930091.08</v>
      </c>
      <c r="F30" s="3">
        <v>1930091.08</v>
      </c>
      <c r="G30" s="15">
        <f t="shared" si="1"/>
        <v>5151213.32</v>
      </c>
      <c r="H30" s="10">
        <v>3800</v>
      </c>
    </row>
    <row r="31" spans="1:8" x14ac:dyDescent="0.2">
      <c r="A31" s="14" t="s">
        <v>0</v>
      </c>
      <c r="B31" s="3">
        <v>4834800</v>
      </c>
      <c r="C31" s="3">
        <v>716675.75</v>
      </c>
      <c r="D31" s="3">
        <f t="shared" si="0"/>
        <v>5551475.75</v>
      </c>
      <c r="E31" s="3">
        <v>3436670.61</v>
      </c>
      <c r="F31" s="3">
        <v>3430076.61</v>
      </c>
      <c r="G31" s="15">
        <f t="shared" si="1"/>
        <v>2114805.14</v>
      </c>
      <c r="H31" s="10">
        <v>3900</v>
      </c>
    </row>
    <row r="32" spans="1:8" x14ac:dyDescent="0.2">
      <c r="A32" s="12" t="s">
        <v>75</v>
      </c>
      <c r="B32" s="6">
        <f>SUM(B33:B41)</f>
        <v>673418</v>
      </c>
      <c r="C32" s="6">
        <f>SUM(C33:C41)</f>
        <v>2286150</v>
      </c>
      <c r="D32" s="6">
        <f t="shared" si="0"/>
        <v>2959568</v>
      </c>
      <c r="E32" s="6">
        <f>SUM(E33:E41)</f>
        <v>1741989.32</v>
      </c>
      <c r="F32" s="6">
        <f>SUM(F33:F41)</f>
        <v>1741989.32</v>
      </c>
      <c r="G32" s="16">
        <f t="shared" si="1"/>
        <v>1217578.68</v>
      </c>
      <c r="H32" s="11">
        <v>0</v>
      </c>
    </row>
    <row r="33" spans="1:8" x14ac:dyDescent="0.2">
      <c r="A33" s="14" t="s">
        <v>40</v>
      </c>
      <c r="B33" s="3">
        <v>0</v>
      </c>
      <c r="C33" s="3">
        <v>0</v>
      </c>
      <c r="D33" s="3">
        <f t="shared" si="0"/>
        <v>0</v>
      </c>
      <c r="E33" s="3">
        <v>0</v>
      </c>
      <c r="F33" s="3">
        <v>0</v>
      </c>
      <c r="G33" s="15">
        <f t="shared" si="1"/>
        <v>0</v>
      </c>
      <c r="H33" s="10">
        <v>4100</v>
      </c>
    </row>
    <row r="34" spans="1:8" x14ac:dyDescent="0.2">
      <c r="A34" s="14" t="s">
        <v>41</v>
      </c>
      <c r="B34" s="3">
        <v>0</v>
      </c>
      <c r="C34" s="3">
        <v>0</v>
      </c>
      <c r="D34" s="3">
        <f t="shared" si="0"/>
        <v>0</v>
      </c>
      <c r="E34" s="3">
        <v>0</v>
      </c>
      <c r="F34" s="3">
        <v>0</v>
      </c>
      <c r="G34" s="15">
        <f t="shared" si="1"/>
        <v>0</v>
      </c>
      <c r="H34" s="10">
        <v>4200</v>
      </c>
    </row>
    <row r="35" spans="1:8" x14ac:dyDescent="0.2">
      <c r="A35" s="14" t="s">
        <v>42</v>
      </c>
      <c r="B35" s="3">
        <v>0</v>
      </c>
      <c r="C35" s="3">
        <v>0</v>
      </c>
      <c r="D35" s="3">
        <f t="shared" si="0"/>
        <v>0</v>
      </c>
      <c r="E35" s="3">
        <v>0</v>
      </c>
      <c r="F35" s="3">
        <v>0</v>
      </c>
      <c r="G35" s="15">
        <f t="shared" si="1"/>
        <v>0</v>
      </c>
      <c r="H35" s="10">
        <v>4300</v>
      </c>
    </row>
    <row r="36" spans="1:8" x14ac:dyDescent="0.2">
      <c r="A36" s="14" t="s">
        <v>43</v>
      </c>
      <c r="B36" s="3">
        <v>673418</v>
      </c>
      <c r="C36" s="3">
        <v>2286150</v>
      </c>
      <c r="D36" s="3">
        <f t="shared" si="0"/>
        <v>2959568</v>
      </c>
      <c r="E36" s="3">
        <v>1741989.32</v>
      </c>
      <c r="F36" s="3">
        <v>1741989.32</v>
      </c>
      <c r="G36" s="15">
        <f t="shared" si="1"/>
        <v>1217578.68</v>
      </c>
      <c r="H36" s="10">
        <v>4400</v>
      </c>
    </row>
    <row r="37" spans="1:8" x14ac:dyDescent="0.2">
      <c r="A37" s="14" t="s">
        <v>7</v>
      </c>
      <c r="B37" s="3">
        <v>0</v>
      </c>
      <c r="C37" s="3">
        <v>0</v>
      </c>
      <c r="D37" s="3">
        <f t="shared" si="0"/>
        <v>0</v>
      </c>
      <c r="E37" s="3">
        <v>0</v>
      </c>
      <c r="F37" s="3">
        <v>0</v>
      </c>
      <c r="G37" s="15">
        <f t="shared" si="1"/>
        <v>0</v>
      </c>
      <c r="H37" s="10">
        <v>4500</v>
      </c>
    </row>
    <row r="38" spans="1:8" x14ac:dyDescent="0.2">
      <c r="A38" s="14" t="s">
        <v>44</v>
      </c>
      <c r="B38" s="3">
        <v>0</v>
      </c>
      <c r="C38" s="3">
        <v>0</v>
      </c>
      <c r="D38" s="3">
        <f t="shared" si="0"/>
        <v>0</v>
      </c>
      <c r="E38" s="3">
        <v>0</v>
      </c>
      <c r="F38" s="3">
        <v>0</v>
      </c>
      <c r="G38" s="15">
        <f t="shared" si="1"/>
        <v>0</v>
      </c>
      <c r="H38" s="10">
        <v>4600</v>
      </c>
    </row>
    <row r="39" spans="1:8" x14ac:dyDescent="0.2">
      <c r="A39" s="14" t="s">
        <v>45</v>
      </c>
      <c r="B39" s="3">
        <v>0</v>
      </c>
      <c r="C39" s="3">
        <v>0</v>
      </c>
      <c r="D39" s="3">
        <f t="shared" si="0"/>
        <v>0</v>
      </c>
      <c r="E39" s="3">
        <v>0</v>
      </c>
      <c r="F39" s="3">
        <v>0</v>
      </c>
      <c r="G39" s="15">
        <f t="shared" si="1"/>
        <v>0</v>
      </c>
      <c r="H39" s="10">
        <v>4700</v>
      </c>
    </row>
    <row r="40" spans="1:8" x14ac:dyDescent="0.2">
      <c r="A40" s="14" t="s">
        <v>3</v>
      </c>
      <c r="B40" s="3">
        <v>0</v>
      </c>
      <c r="C40" s="3">
        <v>0</v>
      </c>
      <c r="D40" s="3">
        <f t="shared" si="0"/>
        <v>0</v>
      </c>
      <c r="E40" s="3">
        <v>0</v>
      </c>
      <c r="F40" s="3">
        <v>0</v>
      </c>
      <c r="G40" s="15">
        <f t="shared" si="1"/>
        <v>0</v>
      </c>
      <c r="H40" s="10">
        <v>4800</v>
      </c>
    </row>
    <row r="41" spans="1:8" x14ac:dyDescent="0.2">
      <c r="A41" s="14" t="s">
        <v>46</v>
      </c>
      <c r="B41" s="3">
        <v>0</v>
      </c>
      <c r="C41" s="3">
        <v>0</v>
      </c>
      <c r="D41" s="3">
        <f t="shared" si="0"/>
        <v>0</v>
      </c>
      <c r="E41" s="3">
        <v>0</v>
      </c>
      <c r="F41" s="3">
        <v>0</v>
      </c>
      <c r="G41" s="15">
        <f t="shared" si="1"/>
        <v>0</v>
      </c>
      <c r="H41" s="10">
        <v>4900</v>
      </c>
    </row>
    <row r="42" spans="1:8" x14ac:dyDescent="0.2">
      <c r="A42" s="12" t="s">
        <v>76</v>
      </c>
      <c r="B42" s="6">
        <f>SUM(B43:B51)</f>
        <v>243924</v>
      </c>
      <c r="C42" s="6">
        <f>SUM(C43:C51)</f>
        <v>6216820.5499999998</v>
      </c>
      <c r="D42" s="6">
        <f t="shared" si="0"/>
        <v>6460744.5499999998</v>
      </c>
      <c r="E42" s="6">
        <f>SUM(E43:E51)</f>
        <v>0</v>
      </c>
      <c r="F42" s="6">
        <f>SUM(F43:F51)</f>
        <v>0</v>
      </c>
      <c r="G42" s="16">
        <f t="shared" si="1"/>
        <v>6460744.5499999998</v>
      </c>
      <c r="H42" s="11">
        <v>0</v>
      </c>
    </row>
    <row r="43" spans="1:8" x14ac:dyDescent="0.2">
      <c r="A43" s="17" t="s">
        <v>47</v>
      </c>
      <c r="B43" s="3">
        <v>105924</v>
      </c>
      <c r="C43" s="3">
        <v>2559353</v>
      </c>
      <c r="D43" s="3">
        <f t="shared" si="0"/>
        <v>2665277</v>
      </c>
      <c r="E43" s="3">
        <v>0</v>
      </c>
      <c r="F43" s="3">
        <v>0</v>
      </c>
      <c r="G43" s="15">
        <f t="shared" si="1"/>
        <v>2665277</v>
      </c>
      <c r="H43" s="10">
        <v>5100</v>
      </c>
    </row>
    <row r="44" spans="1:8" x14ac:dyDescent="0.2">
      <c r="A44" s="14" t="s">
        <v>48</v>
      </c>
      <c r="B44" s="3">
        <v>0</v>
      </c>
      <c r="C44" s="3">
        <v>422300</v>
      </c>
      <c r="D44" s="3">
        <f t="shared" si="0"/>
        <v>422300</v>
      </c>
      <c r="E44" s="3">
        <v>0</v>
      </c>
      <c r="F44" s="3">
        <v>0</v>
      </c>
      <c r="G44" s="15">
        <f t="shared" si="1"/>
        <v>422300</v>
      </c>
      <c r="H44" s="10">
        <v>5200</v>
      </c>
    </row>
    <row r="45" spans="1:8" x14ac:dyDescent="0.2">
      <c r="A45" s="14" t="s">
        <v>49</v>
      </c>
      <c r="B45" s="3">
        <v>90000</v>
      </c>
      <c r="C45" s="3">
        <v>664700</v>
      </c>
      <c r="D45" s="3">
        <f t="shared" si="0"/>
        <v>754700</v>
      </c>
      <c r="E45" s="3">
        <v>0</v>
      </c>
      <c r="F45" s="3">
        <v>0</v>
      </c>
      <c r="G45" s="15">
        <f t="shared" si="1"/>
        <v>754700</v>
      </c>
      <c r="H45" s="10">
        <v>5300</v>
      </c>
    </row>
    <row r="46" spans="1:8" x14ac:dyDescent="0.2">
      <c r="A46" s="14" t="s">
        <v>50</v>
      </c>
      <c r="B46" s="3">
        <v>0</v>
      </c>
      <c r="C46" s="3">
        <v>0</v>
      </c>
      <c r="D46" s="3">
        <f t="shared" si="0"/>
        <v>0</v>
      </c>
      <c r="E46" s="3">
        <v>0</v>
      </c>
      <c r="F46" s="3">
        <v>0</v>
      </c>
      <c r="G46" s="15">
        <f t="shared" si="1"/>
        <v>0</v>
      </c>
      <c r="H46" s="10">
        <v>5400</v>
      </c>
    </row>
    <row r="47" spans="1:8" x14ac:dyDescent="0.2">
      <c r="A47" s="14" t="s">
        <v>51</v>
      </c>
      <c r="B47" s="3">
        <v>0</v>
      </c>
      <c r="C47" s="3">
        <v>0</v>
      </c>
      <c r="D47" s="3">
        <f t="shared" si="0"/>
        <v>0</v>
      </c>
      <c r="E47" s="3">
        <v>0</v>
      </c>
      <c r="F47" s="3">
        <v>0</v>
      </c>
      <c r="G47" s="15">
        <f t="shared" si="1"/>
        <v>0</v>
      </c>
      <c r="H47" s="10">
        <v>5500</v>
      </c>
    </row>
    <row r="48" spans="1:8" x14ac:dyDescent="0.2">
      <c r="A48" s="14" t="s">
        <v>52</v>
      </c>
      <c r="B48" s="3">
        <v>48000</v>
      </c>
      <c r="C48" s="3">
        <v>2425467.5499999998</v>
      </c>
      <c r="D48" s="3">
        <f t="shared" si="0"/>
        <v>2473467.5499999998</v>
      </c>
      <c r="E48" s="3">
        <v>0</v>
      </c>
      <c r="F48" s="3">
        <v>0</v>
      </c>
      <c r="G48" s="15">
        <f t="shared" si="1"/>
        <v>2473467.5499999998</v>
      </c>
      <c r="H48" s="10">
        <v>5600</v>
      </c>
    </row>
    <row r="49" spans="1:8" x14ac:dyDescent="0.2">
      <c r="A49" s="14" t="s">
        <v>53</v>
      </c>
      <c r="B49" s="3">
        <v>0</v>
      </c>
      <c r="C49" s="3">
        <v>145000</v>
      </c>
      <c r="D49" s="3">
        <f t="shared" si="0"/>
        <v>145000</v>
      </c>
      <c r="E49" s="3">
        <v>0</v>
      </c>
      <c r="F49" s="3">
        <v>0</v>
      </c>
      <c r="G49" s="15">
        <f t="shared" si="1"/>
        <v>145000</v>
      </c>
      <c r="H49" s="10">
        <v>5700</v>
      </c>
    </row>
    <row r="50" spans="1:8" x14ac:dyDescent="0.2">
      <c r="A50" s="14" t="s">
        <v>54</v>
      </c>
      <c r="B50" s="3">
        <v>0</v>
      </c>
      <c r="C50" s="3">
        <v>0</v>
      </c>
      <c r="D50" s="3">
        <f t="shared" si="0"/>
        <v>0</v>
      </c>
      <c r="E50" s="3">
        <v>0</v>
      </c>
      <c r="F50" s="3">
        <v>0</v>
      </c>
      <c r="G50" s="15">
        <f t="shared" si="1"/>
        <v>0</v>
      </c>
      <c r="H50" s="10">
        <v>5800</v>
      </c>
    </row>
    <row r="51" spans="1:8" x14ac:dyDescent="0.2">
      <c r="A51" s="14" t="s">
        <v>55</v>
      </c>
      <c r="B51" s="3">
        <v>0</v>
      </c>
      <c r="C51" s="3">
        <v>0</v>
      </c>
      <c r="D51" s="3">
        <f t="shared" si="0"/>
        <v>0</v>
      </c>
      <c r="E51" s="3">
        <v>0</v>
      </c>
      <c r="F51" s="3">
        <v>0</v>
      </c>
      <c r="G51" s="15">
        <f t="shared" si="1"/>
        <v>0</v>
      </c>
      <c r="H51" s="10">
        <v>5900</v>
      </c>
    </row>
    <row r="52" spans="1:8" x14ac:dyDescent="0.2">
      <c r="A52" s="12" t="s">
        <v>17</v>
      </c>
      <c r="B52" s="6">
        <f>SUM(B53:B55)</f>
        <v>0</v>
      </c>
      <c r="C52" s="6">
        <f>SUM(C53:C55)</f>
        <v>2832613.85</v>
      </c>
      <c r="D52" s="6">
        <f t="shared" si="0"/>
        <v>2832613.85</v>
      </c>
      <c r="E52" s="6">
        <f>SUM(E53:E55)</f>
        <v>1273843.5</v>
      </c>
      <c r="F52" s="6">
        <f>SUM(F53:F55)</f>
        <v>1273843.5</v>
      </c>
      <c r="G52" s="16">
        <f t="shared" si="1"/>
        <v>1558770.35</v>
      </c>
      <c r="H52" s="11">
        <v>0</v>
      </c>
    </row>
    <row r="53" spans="1:8" x14ac:dyDescent="0.2">
      <c r="A53" s="14" t="s">
        <v>56</v>
      </c>
      <c r="B53" s="3">
        <v>0</v>
      </c>
      <c r="C53" s="3">
        <v>0</v>
      </c>
      <c r="D53" s="3">
        <f t="shared" si="0"/>
        <v>0</v>
      </c>
      <c r="E53" s="3">
        <v>0</v>
      </c>
      <c r="F53" s="3">
        <v>0</v>
      </c>
      <c r="G53" s="15">
        <f t="shared" si="1"/>
        <v>0</v>
      </c>
      <c r="H53" s="10">
        <v>6100</v>
      </c>
    </row>
    <row r="54" spans="1:8" x14ac:dyDescent="0.2">
      <c r="A54" s="14" t="s">
        <v>57</v>
      </c>
      <c r="B54" s="3">
        <v>0</v>
      </c>
      <c r="C54" s="3">
        <v>2832613.85</v>
      </c>
      <c r="D54" s="3">
        <f t="shared" si="0"/>
        <v>2832613.85</v>
      </c>
      <c r="E54" s="3">
        <v>1273843.5</v>
      </c>
      <c r="F54" s="3">
        <v>1273843.5</v>
      </c>
      <c r="G54" s="15">
        <f t="shared" si="1"/>
        <v>1558770.35</v>
      </c>
      <c r="H54" s="10">
        <v>6200</v>
      </c>
    </row>
    <row r="55" spans="1:8" x14ac:dyDescent="0.2">
      <c r="A55" s="14" t="s">
        <v>58</v>
      </c>
      <c r="B55" s="3">
        <v>0</v>
      </c>
      <c r="C55" s="3">
        <v>0</v>
      </c>
      <c r="D55" s="3">
        <f t="shared" si="0"/>
        <v>0</v>
      </c>
      <c r="E55" s="3">
        <v>0</v>
      </c>
      <c r="F55" s="3">
        <v>0</v>
      </c>
      <c r="G55" s="15">
        <f t="shared" si="1"/>
        <v>0</v>
      </c>
      <c r="H55" s="10">
        <v>6300</v>
      </c>
    </row>
    <row r="56" spans="1:8" x14ac:dyDescent="0.2">
      <c r="A56" s="12" t="s">
        <v>77</v>
      </c>
      <c r="B56" s="6">
        <f>SUM(B57:B63)</f>
        <v>0</v>
      </c>
      <c r="C56" s="6">
        <f>SUM(C57:C63)</f>
        <v>0</v>
      </c>
      <c r="D56" s="6">
        <f t="shared" si="0"/>
        <v>0</v>
      </c>
      <c r="E56" s="6">
        <f>SUM(E57:E63)</f>
        <v>0</v>
      </c>
      <c r="F56" s="6">
        <f>SUM(F57:F63)</f>
        <v>0</v>
      </c>
      <c r="G56" s="16">
        <f t="shared" si="1"/>
        <v>0</v>
      </c>
      <c r="H56" s="11">
        <v>0</v>
      </c>
    </row>
    <row r="57" spans="1:8" x14ac:dyDescent="0.2">
      <c r="A57" s="14" t="s">
        <v>81</v>
      </c>
      <c r="B57" s="3">
        <v>0</v>
      </c>
      <c r="C57" s="3">
        <v>0</v>
      </c>
      <c r="D57" s="3">
        <f t="shared" si="0"/>
        <v>0</v>
      </c>
      <c r="E57" s="3">
        <v>0</v>
      </c>
      <c r="F57" s="3">
        <v>0</v>
      </c>
      <c r="G57" s="15">
        <f t="shared" si="1"/>
        <v>0</v>
      </c>
      <c r="H57" s="10">
        <v>7100</v>
      </c>
    </row>
    <row r="58" spans="1:8" x14ac:dyDescent="0.2">
      <c r="A58" s="14" t="s">
        <v>59</v>
      </c>
      <c r="B58" s="3">
        <v>0</v>
      </c>
      <c r="C58" s="3">
        <v>0</v>
      </c>
      <c r="D58" s="3">
        <f t="shared" si="0"/>
        <v>0</v>
      </c>
      <c r="E58" s="3">
        <v>0</v>
      </c>
      <c r="F58" s="3">
        <v>0</v>
      </c>
      <c r="G58" s="15">
        <f t="shared" si="1"/>
        <v>0</v>
      </c>
      <c r="H58" s="10">
        <v>7200</v>
      </c>
    </row>
    <row r="59" spans="1:8" x14ac:dyDescent="0.2">
      <c r="A59" s="14" t="s">
        <v>60</v>
      </c>
      <c r="B59" s="3">
        <v>0</v>
      </c>
      <c r="C59" s="3">
        <v>0</v>
      </c>
      <c r="D59" s="3">
        <f t="shared" si="0"/>
        <v>0</v>
      </c>
      <c r="E59" s="3">
        <v>0</v>
      </c>
      <c r="F59" s="3">
        <v>0</v>
      </c>
      <c r="G59" s="15">
        <f t="shared" si="1"/>
        <v>0</v>
      </c>
      <c r="H59" s="10">
        <v>7300</v>
      </c>
    </row>
    <row r="60" spans="1:8" x14ac:dyDescent="0.2">
      <c r="A60" s="14" t="s">
        <v>61</v>
      </c>
      <c r="B60" s="3">
        <v>0</v>
      </c>
      <c r="C60" s="3">
        <v>0</v>
      </c>
      <c r="D60" s="3">
        <f t="shared" si="0"/>
        <v>0</v>
      </c>
      <c r="E60" s="3">
        <v>0</v>
      </c>
      <c r="F60" s="3">
        <v>0</v>
      </c>
      <c r="G60" s="15">
        <f t="shared" si="1"/>
        <v>0</v>
      </c>
      <c r="H60" s="10">
        <v>7400</v>
      </c>
    </row>
    <row r="61" spans="1:8" x14ac:dyDescent="0.2">
      <c r="A61" s="14" t="s">
        <v>62</v>
      </c>
      <c r="B61" s="3">
        <v>0</v>
      </c>
      <c r="C61" s="3">
        <v>0</v>
      </c>
      <c r="D61" s="3">
        <f t="shared" si="0"/>
        <v>0</v>
      </c>
      <c r="E61" s="3">
        <v>0</v>
      </c>
      <c r="F61" s="3">
        <v>0</v>
      </c>
      <c r="G61" s="15">
        <f t="shared" si="1"/>
        <v>0</v>
      </c>
      <c r="H61" s="10">
        <v>7500</v>
      </c>
    </row>
    <row r="62" spans="1:8" x14ac:dyDescent="0.2">
      <c r="A62" s="14" t="s">
        <v>63</v>
      </c>
      <c r="B62" s="3">
        <v>0</v>
      </c>
      <c r="C62" s="3">
        <v>0</v>
      </c>
      <c r="D62" s="3">
        <f t="shared" si="0"/>
        <v>0</v>
      </c>
      <c r="E62" s="3">
        <v>0</v>
      </c>
      <c r="F62" s="3">
        <v>0</v>
      </c>
      <c r="G62" s="15">
        <f t="shared" si="1"/>
        <v>0</v>
      </c>
      <c r="H62" s="10">
        <v>7600</v>
      </c>
    </row>
    <row r="63" spans="1:8" x14ac:dyDescent="0.2">
      <c r="A63" s="14" t="s">
        <v>64</v>
      </c>
      <c r="B63" s="3">
        <v>0</v>
      </c>
      <c r="C63" s="3">
        <v>0</v>
      </c>
      <c r="D63" s="3">
        <f t="shared" si="0"/>
        <v>0</v>
      </c>
      <c r="E63" s="3">
        <v>0</v>
      </c>
      <c r="F63" s="3">
        <v>0</v>
      </c>
      <c r="G63" s="15">
        <f t="shared" si="1"/>
        <v>0</v>
      </c>
      <c r="H63" s="10">
        <v>7900</v>
      </c>
    </row>
    <row r="64" spans="1:8" x14ac:dyDescent="0.2">
      <c r="A64" s="12" t="s">
        <v>78</v>
      </c>
      <c r="B64" s="6">
        <f>SUM(B65:B67)</f>
        <v>0</v>
      </c>
      <c r="C64" s="6">
        <f>SUM(C65:C67)</f>
        <v>0</v>
      </c>
      <c r="D64" s="6">
        <f t="shared" si="0"/>
        <v>0</v>
      </c>
      <c r="E64" s="6">
        <f>SUM(E65:E67)</f>
        <v>0</v>
      </c>
      <c r="F64" s="6">
        <f>SUM(F65:F67)</f>
        <v>0</v>
      </c>
      <c r="G64" s="16">
        <f t="shared" si="1"/>
        <v>0</v>
      </c>
      <c r="H64" s="11">
        <v>0</v>
      </c>
    </row>
    <row r="65" spans="1:8" x14ac:dyDescent="0.2">
      <c r="A65" s="14" t="s">
        <v>4</v>
      </c>
      <c r="B65" s="3">
        <v>0</v>
      </c>
      <c r="C65" s="3">
        <v>0</v>
      </c>
      <c r="D65" s="3">
        <f t="shared" si="0"/>
        <v>0</v>
      </c>
      <c r="E65" s="3">
        <v>0</v>
      </c>
      <c r="F65" s="3">
        <v>0</v>
      </c>
      <c r="G65" s="15">
        <f t="shared" si="1"/>
        <v>0</v>
      </c>
      <c r="H65" s="10">
        <v>8100</v>
      </c>
    </row>
    <row r="66" spans="1:8" x14ac:dyDescent="0.2">
      <c r="A66" s="14" t="s">
        <v>5</v>
      </c>
      <c r="B66" s="3">
        <v>0</v>
      </c>
      <c r="C66" s="3">
        <v>0</v>
      </c>
      <c r="D66" s="3">
        <f t="shared" si="0"/>
        <v>0</v>
      </c>
      <c r="E66" s="3">
        <v>0</v>
      </c>
      <c r="F66" s="3">
        <v>0</v>
      </c>
      <c r="G66" s="15">
        <f t="shared" si="1"/>
        <v>0</v>
      </c>
      <c r="H66" s="10">
        <v>8300</v>
      </c>
    </row>
    <row r="67" spans="1:8" x14ac:dyDescent="0.2">
      <c r="A67" s="14" t="s">
        <v>6</v>
      </c>
      <c r="B67" s="3">
        <v>0</v>
      </c>
      <c r="C67" s="3">
        <v>0</v>
      </c>
      <c r="D67" s="3">
        <f t="shared" si="0"/>
        <v>0</v>
      </c>
      <c r="E67" s="3">
        <v>0</v>
      </c>
      <c r="F67" s="3">
        <v>0</v>
      </c>
      <c r="G67" s="15">
        <f t="shared" si="1"/>
        <v>0</v>
      </c>
      <c r="H67" s="10">
        <v>8500</v>
      </c>
    </row>
    <row r="68" spans="1:8" x14ac:dyDescent="0.2">
      <c r="A68" s="12" t="s">
        <v>18</v>
      </c>
      <c r="B68" s="6">
        <f>SUM(B69:B75)</f>
        <v>0</v>
      </c>
      <c r="C68" s="6">
        <f>SUM(C69:C75)</f>
        <v>0</v>
      </c>
      <c r="D68" s="6">
        <f t="shared" si="0"/>
        <v>0</v>
      </c>
      <c r="E68" s="6">
        <f>SUM(E69:E75)</f>
        <v>0</v>
      </c>
      <c r="F68" s="6">
        <f>SUM(F69:F75)</f>
        <v>0</v>
      </c>
      <c r="G68" s="16">
        <f t="shared" si="1"/>
        <v>0</v>
      </c>
      <c r="H68" s="11">
        <v>0</v>
      </c>
    </row>
    <row r="69" spans="1:8" x14ac:dyDescent="0.2">
      <c r="A69" s="14" t="s">
        <v>65</v>
      </c>
      <c r="B69" s="3">
        <v>0</v>
      </c>
      <c r="C69" s="3">
        <v>0</v>
      </c>
      <c r="D69" s="3">
        <f t="shared" ref="D69:D75" si="2">B69+C69</f>
        <v>0</v>
      </c>
      <c r="E69" s="3">
        <v>0</v>
      </c>
      <c r="F69" s="3">
        <v>0</v>
      </c>
      <c r="G69" s="15">
        <f t="shared" ref="G69:G75" si="3">D69-E69</f>
        <v>0</v>
      </c>
      <c r="H69" s="10">
        <v>9100</v>
      </c>
    </row>
    <row r="70" spans="1:8" x14ac:dyDescent="0.2">
      <c r="A70" s="14" t="s">
        <v>66</v>
      </c>
      <c r="B70" s="3">
        <v>0</v>
      </c>
      <c r="C70" s="3">
        <v>0</v>
      </c>
      <c r="D70" s="3">
        <f t="shared" si="2"/>
        <v>0</v>
      </c>
      <c r="E70" s="3">
        <v>0</v>
      </c>
      <c r="F70" s="3">
        <v>0</v>
      </c>
      <c r="G70" s="15">
        <f t="shared" si="3"/>
        <v>0</v>
      </c>
      <c r="H70" s="10">
        <v>9200</v>
      </c>
    </row>
    <row r="71" spans="1:8" x14ac:dyDescent="0.2">
      <c r="A71" s="14" t="s">
        <v>67</v>
      </c>
      <c r="B71" s="3">
        <v>0</v>
      </c>
      <c r="C71" s="3">
        <v>0</v>
      </c>
      <c r="D71" s="3">
        <f t="shared" si="2"/>
        <v>0</v>
      </c>
      <c r="E71" s="3">
        <v>0</v>
      </c>
      <c r="F71" s="3">
        <v>0</v>
      </c>
      <c r="G71" s="15">
        <f t="shared" si="3"/>
        <v>0</v>
      </c>
      <c r="H71" s="10">
        <v>9300</v>
      </c>
    </row>
    <row r="72" spans="1:8" x14ac:dyDescent="0.2">
      <c r="A72" s="14" t="s">
        <v>68</v>
      </c>
      <c r="B72" s="3">
        <v>0</v>
      </c>
      <c r="C72" s="3">
        <v>0</v>
      </c>
      <c r="D72" s="3">
        <f t="shared" si="2"/>
        <v>0</v>
      </c>
      <c r="E72" s="3">
        <v>0</v>
      </c>
      <c r="F72" s="3">
        <v>0</v>
      </c>
      <c r="G72" s="15">
        <f t="shared" si="3"/>
        <v>0</v>
      </c>
      <c r="H72" s="10">
        <v>9400</v>
      </c>
    </row>
    <row r="73" spans="1:8" x14ac:dyDescent="0.2">
      <c r="A73" s="14" t="s">
        <v>69</v>
      </c>
      <c r="B73" s="3">
        <v>0</v>
      </c>
      <c r="C73" s="3">
        <v>0</v>
      </c>
      <c r="D73" s="3">
        <f t="shared" si="2"/>
        <v>0</v>
      </c>
      <c r="E73" s="3">
        <v>0</v>
      </c>
      <c r="F73" s="3">
        <v>0</v>
      </c>
      <c r="G73" s="15">
        <f t="shared" si="3"/>
        <v>0</v>
      </c>
      <c r="H73" s="10">
        <v>9500</v>
      </c>
    </row>
    <row r="74" spans="1:8" x14ac:dyDescent="0.2">
      <c r="A74" s="14" t="s">
        <v>70</v>
      </c>
      <c r="B74" s="3">
        <v>0</v>
      </c>
      <c r="C74" s="3">
        <v>0</v>
      </c>
      <c r="D74" s="3">
        <f t="shared" si="2"/>
        <v>0</v>
      </c>
      <c r="E74" s="3">
        <v>0</v>
      </c>
      <c r="F74" s="3">
        <v>0</v>
      </c>
      <c r="G74" s="15">
        <f t="shared" si="3"/>
        <v>0</v>
      </c>
      <c r="H74" s="10">
        <v>9600</v>
      </c>
    </row>
    <row r="75" spans="1:8" x14ac:dyDescent="0.2">
      <c r="A75" s="18" t="s">
        <v>71</v>
      </c>
      <c r="B75" s="4">
        <v>0</v>
      </c>
      <c r="C75" s="4">
        <v>0</v>
      </c>
      <c r="D75" s="4">
        <f t="shared" si="2"/>
        <v>0</v>
      </c>
      <c r="E75" s="4">
        <v>0</v>
      </c>
      <c r="F75" s="4">
        <v>0</v>
      </c>
      <c r="G75" s="19">
        <f t="shared" si="3"/>
        <v>0</v>
      </c>
      <c r="H75" s="10">
        <v>9900</v>
      </c>
    </row>
    <row r="76" spans="1:8" ht="12" thickBot="1" x14ac:dyDescent="0.25">
      <c r="A76" s="9" t="s">
        <v>79</v>
      </c>
      <c r="B76" s="20">
        <f t="shared" ref="B76:G76" si="4">SUM(B4+B12+B22+B32+B42+B52+B56+B64+B68)</f>
        <v>245778523.26999998</v>
      </c>
      <c r="C76" s="20">
        <f t="shared" si="4"/>
        <v>20561474.510000002</v>
      </c>
      <c r="D76" s="20">
        <f t="shared" si="4"/>
        <v>266339997.78</v>
      </c>
      <c r="E76" s="20">
        <f t="shared" si="4"/>
        <v>137389413.56999999</v>
      </c>
      <c r="F76" s="20">
        <f t="shared" si="4"/>
        <v>137414226.95999998</v>
      </c>
      <c r="G76" s="21">
        <f t="shared" si="4"/>
        <v>128950584.20999998</v>
      </c>
    </row>
    <row r="77" spans="1:8" x14ac:dyDescent="0.2">
      <c r="A77" s="31"/>
      <c r="B77" s="31"/>
      <c r="C77" s="31"/>
      <c r="D77" s="31"/>
      <c r="E77" s="31"/>
      <c r="F77" s="31"/>
      <c r="G77" s="31"/>
    </row>
    <row r="78" spans="1:8" x14ac:dyDescent="0.2">
      <c r="A78" s="30" t="s">
        <v>73</v>
      </c>
      <c r="B78" s="30"/>
      <c r="C78" s="30"/>
      <c r="D78" s="30"/>
      <c r="E78" s="30"/>
      <c r="F78" s="30"/>
      <c r="G78" s="30"/>
    </row>
    <row r="79" spans="1:8" x14ac:dyDescent="0.2">
      <c r="A79" s="30"/>
      <c r="B79" s="30"/>
      <c r="C79" s="30"/>
      <c r="D79" s="30"/>
      <c r="E79" s="30"/>
      <c r="F79" s="30"/>
      <c r="G79" s="30"/>
    </row>
    <row r="80" spans="1:8" x14ac:dyDescent="0.2">
      <c r="A80" s="30"/>
      <c r="B80" s="30"/>
      <c r="C80" s="30"/>
      <c r="D80" s="30"/>
      <c r="E80" s="30"/>
      <c r="F80" s="30"/>
      <c r="G80" s="30"/>
    </row>
    <row r="81" spans="1:7" x14ac:dyDescent="0.2">
      <c r="A81" s="30"/>
      <c r="B81" s="30"/>
      <c r="C81" s="30"/>
      <c r="D81" s="30"/>
      <c r="E81" s="30"/>
      <c r="F81" s="30"/>
      <c r="G81" s="30"/>
    </row>
    <row r="82" spans="1:7" x14ac:dyDescent="0.2">
      <c r="A82" s="30"/>
      <c r="B82" s="30"/>
      <c r="C82" s="30"/>
      <c r="D82" s="30"/>
      <c r="E82" s="30"/>
      <c r="F82" s="30"/>
      <c r="G82" s="30"/>
    </row>
    <row r="83" spans="1:7" x14ac:dyDescent="0.2">
      <c r="A83" s="30"/>
      <c r="B83" s="30"/>
      <c r="C83" s="30"/>
      <c r="D83" s="30"/>
      <c r="E83" s="30"/>
      <c r="F83" s="30"/>
      <c r="G83" s="30"/>
    </row>
    <row r="84" spans="1:7" x14ac:dyDescent="0.2">
      <c r="A84" s="30"/>
      <c r="B84" s="30"/>
      <c r="C84" s="30"/>
      <c r="D84" s="30"/>
      <c r="E84" s="30"/>
      <c r="F84" s="30"/>
      <c r="G84" s="30"/>
    </row>
    <row r="85" spans="1:7" x14ac:dyDescent="0.2">
      <c r="A85" s="30"/>
      <c r="B85" s="30"/>
      <c r="C85" s="30"/>
      <c r="D85" s="30"/>
      <c r="E85" s="30"/>
      <c r="F85" s="30"/>
      <c r="G85" s="30"/>
    </row>
    <row r="86" spans="1:7" x14ac:dyDescent="0.2">
      <c r="A86" s="30"/>
      <c r="B86" s="30"/>
      <c r="C86" s="30"/>
      <c r="D86" s="30"/>
      <c r="E86" s="30"/>
      <c r="F86" s="30"/>
      <c r="G86" s="30"/>
    </row>
    <row r="87" spans="1:7" x14ac:dyDescent="0.2">
      <c r="A87" s="30"/>
      <c r="B87" s="30"/>
      <c r="C87" s="30"/>
      <c r="D87" s="30"/>
      <c r="E87" s="30"/>
      <c r="F87" s="30"/>
      <c r="G87" s="30"/>
    </row>
    <row r="88" spans="1:7" x14ac:dyDescent="0.2">
      <c r="A88" s="30"/>
      <c r="B88" s="30"/>
      <c r="C88" s="30"/>
      <c r="D88" s="30"/>
      <c r="E88" s="30"/>
      <c r="F88" s="30"/>
      <c r="G88" s="30"/>
    </row>
    <row r="89" spans="1:7" x14ac:dyDescent="0.2">
      <c r="A89" s="30"/>
      <c r="B89" s="30"/>
      <c r="C89" s="30"/>
      <c r="D89" s="30"/>
      <c r="E89" s="30"/>
      <c r="F89" s="30"/>
      <c r="G89" s="30"/>
    </row>
    <row r="90" spans="1:7" x14ac:dyDescent="0.2">
      <c r="A90" s="30"/>
      <c r="B90" s="30"/>
      <c r="C90" s="30"/>
      <c r="D90" s="30"/>
      <c r="E90" s="30"/>
      <c r="F90" s="30"/>
      <c r="G90" s="30"/>
    </row>
    <row r="91" spans="1:7" x14ac:dyDescent="0.2">
      <c r="A91" s="30"/>
      <c r="B91" s="30"/>
      <c r="C91" s="30"/>
      <c r="D91" s="30"/>
      <c r="E91" s="30"/>
      <c r="F91" s="30"/>
      <c r="G91" s="30"/>
    </row>
    <row r="92" spans="1:7" x14ac:dyDescent="0.2">
      <c r="A92" s="30"/>
      <c r="B92" s="30"/>
      <c r="C92" s="30"/>
      <c r="D92" s="30"/>
      <c r="E92" s="30"/>
      <c r="F92" s="30"/>
      <c r="G92" s="30"/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59055118110236227" right="0.39370078740157483" top="0.74803149606299213" bottom="0.74803149606299213" header="0.31496062992125984" footer="0.31496062992125984"/>
  <pageSetup paperSize="256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369bbf7652ff3f3a43430eabd9a5e676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7c56097eb3c38f72b12020c0629aad9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Props1.xml><?xml version="1.0" encoding="utf-8"?>
<ds:datastoreItem xmlns:ds="http://schemas.openxmlformats.org/officeDocument/2006/customXml" ds:itemID="{FF9A58AE-3463-44A2-A40B-AD5B730A7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openxmlformats.org/package/2006/metadata/core-properties"/>
    <ds:schemaRef ds:uri="969ac7de-33bd-4a31-bb89-2f159fc47d0a"/>
    <ds:schemaRef ds:uri="http://purl.org/dc/terms/"/>
    <ds:schemaRef ds:uri="http://purl.org/dc/elements/1.1/"/>
    <ds:schemaRef ds:uri="7d94ff59-7ed1-4a55-a7f4-33f9374cfc68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2025-11-04T16:01:17Z</cp:lastPrinted>
  <dcterms:created xsi:type="dcterms:W3CDTF">2014-02-10T03:37:14Z</dcterms:created>
  <dcterms:modified xsi:type="dcterms:W3CDTF">2025-11-04T16:01:28Z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