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4° TRIMESTRE\"/>
    </mc:Choice>
  </mc:AlternateContent>
  <bookViews>
    <workbookView xWindow="0" yWindow="0" windowWidth="24000" windowHeight="9735" tabRatio="885"/>
  </bookViews>
  <sheets>
    <sheet name="COG" sheetId="6" r:id="rId1"/>
  </sheets>
  <definedNames>
    <definedName name="_xlnm._FilterDatabase" localSheetId="0" hidden="1">COG!$A$7:$H$80</definedName>
  </definedNames>
  <calcPr calcId="162913"/>
</workbook>
</file>

<file path=xl/calcChain.xml><?xml version="1.0" encoding="utf-8"?>
<calcChain xmlns="http://schemas.openxmlformats.org/spreadsheetml/2006/main">
  <c r="E10" i="6" l="1"/>
  <c r="H10" i="6" s="1"/>
  <c r="E11" i="6"/>
  <c r="E12" i="6"/>
  <c r="H12" i="6" s="1"/>
  <c r="E13" i="6"/>
  <c r="H13" i="6" s="1"/>
  <c r="E14" i="6"/>
  <c r="H14" i="6" s="1"/>
  <c r="E15" i="6"/>
  <c r="E16" i="6"/>
  <c r="H16" i="6" s="1"/>
  <c r="H78" i="6"/>
  <c r="H77" i="6"/>
  <c r="H74" i="6"/>
  <c r="H70" i="6"/>
  <c r="H66" i="6"/>
  <c r="H65" i="6"/>
  <c r="H62" i="6"/>
  <c r="H58" i="6"/>
  <c r="H54" i="6"/>
  <c r="H46" i="6"/>
  <c r="H45" i="6"/>
  <c r="H42" i="6"/>
  <c r="H38" i="6"/>
  <c r="H34" i="6"/>
  <c r="H25" i="6"/>
  <c r="H18" i="6"/>
  <c r="H15" i="6"/>
  <c r="H11" i="6"/>
  <c r="E80" i="6"/>
  <c r="H80" i="6" s="1"/>
  <c r="E79" i="6"/>
  <c r="H79" i="6" s="1"/>
  <c r="E78" i="6"/>
  <c r="E77" i="6"/>
  <c r="E76" i="6"/>
  <c r="H76" i="6" s="1"/>
  <c r="E75" i="6"/>
  <c r="H75" i="6" s="1"/>
  <c r="E74" i="6"/>
  <c r="E72" i="6"/>
  <c r="H72" i="6" s="1"/>
  <c r="E71" i="6"/>
  <c r="H71" i="6" s="1"/>
  <c r="E70" i="6"/>
  <c r="E68" i="6"/>
  <c r="H68" i="6" s="1"/>
  <c r="E67" i="6"/>
  <c r="H67" i="6" s="1"/>
  <c r="E66" i="6"/>
  <c r="E65" i="6"/>
  <c r="E64" i="6"/>
  <c r="H64" i="6" s="1"/>
  <c r="E63" i="6"/>
  <c r="H63" i="6" s="1"/>
  <c r="E62" i="6"/>
  <c r="E60" i="6"/>
  <c r="H60" i="6" s="1"/>
  <c r="E59" i="6"/>
  <c r="H59" i="6" s="1"/>
  <c r="E58" i="6"/>
  <c r="E56" i="6"/>
  <c r="H56" i="6" s="1"/>
  <c r="E55" i="6"/>
  <c r="H55" i="6" s="1"/>
  <c r="E54" i="6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6" i="6"/>
  <c r="E45" i="6"/>
  <c r="E44" i="6"/>
  <c r="H44" i="6" s="1"/>
  <c r="E43" i="6"/>
  <c r="H43" i="6" s="1"/>
  <c r="E42" i="6"/>
  <c r="E41" i="6"/>
  <c r="H41" i="6" s="1"/>
  <c r="E40" i="6"/>
  <c r="H40" i="6" s="1"/>
  <c r="E39" i="6"/>
  <c r="H39" i="6" s="1"/>
  <c r="E38" i="6"/>
  <c r="E36" i="6"/>
  <c r="H36" i="6" s="1"/>
  <c r="E35" i="6"/>
  <c r="H35" i="6" s="1"/>
  <c r="E34" i="6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6" i="6"/>
  <c r="H26" i="6" s="1"/>
  <c r="E25" i="6"/>
  <c r="E24" i="6"/>
  <c r="H24" i="6" s="1"/>
  <c r="E23" i="6"/>
  <c r="H23" i="6" s="1"/>
  <c r="E22" i="6"/>
  <c r="H22" i="6" s="1"/>
  <c r="E21" i="6"/>
  <c r="H21" i="6" s="1"/>
  <c r="E20" i="6"/>
  <c r="H20" i="6" s="1"/>
  <c r="E19" i="6"/>
  <c r="H19" i="6" s="1"/>
  <c r="E18" i="6"/>
  <c r="G73" i="6"/>
  <c r="G69" i="6"/>
  <c r="G61" i="6"/>
  <c r="G57" i="6"/>
  <c r="G47" i="6"/>
  <c r="G37" i="6"/>
  <c r="G27" i="6"/>
  <c r="G17" i="6"/>
  <c r="G9" i="6"/>
  <c r="F73" i="6"/>
  <c r="F69" i="6"/>
  <c r="F61" i="6"/>
  <c r="F57" i="6"/>
  <c r="F47" i="6"/>
  <c r="F37" i="6"/>
  <c r="F27" i="6"/>
  <c r="F17" i="6"/>
  <c r="F9" i="6"/>
  <c r="D73" i="6"/>
  <c r="D69" i="6"/>
  <c r="D61" i="6"/>
  <c r="D57" i="6"/>
  <c r="D47" i="6"/>
  <c r="D37" i="6"/>
  <c r="D27" i="6"/>
  <c r="D17" i="6"/>
  <c r="D9" i="6"/>
  <c r="C73" i="6"/>
  <c r="E73" i="6" s="1"/>
  <c r="H73" i="6" s="1"/>
  <c r="C69" i="6"/>
  <c r="E69" i="6" s="1"/>
  <c r="H69" i="6" s="1"/>
  <c r="C61" i="6"/>
  <c r="E61" i="6" s="1"/>
  <c r="C57" i="6"/>
  <c r="E57" i="6" s="1"/>
  <c r="H57" i="6" s="1"/>
  <c r="C47" i="6"/>
  <c r="C37" i="6"/>
  <c r="C27" i="6"/>
  <c r="C17" i="6"/>
  <c r="C9" i="6"/>
  <c r="H61" i="6" l="1"/>
  <c r="E47" i="6"/>
  <c r="H47" i="6" s="1"/>
  <c r="E37" i="6"/>
  <c r="H37" i="6" s="1"/>
  <c r="E27" i="6"/>
  <c r="H27" i="6" s="1"/>
  <c r="E17" i="6"/>
  <c r="H17" i="6" s="1"/>
  <c r="D81" i="6"/>
  <c r="F81" i="6"/>
  <c r="G81" i="6"/>
  <c r="E9" i="6"/>
  <c r="C81" i="6"/>
  <c r="E81" i="6" l="1"/>
  <c r="H9" i="6"/>
  <c r="H81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<sst xmlns="http://schemas.openxmlformats.org/spreadsheetml/2006/main" count="85" uniqueCount="85">
  <si>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</si>
  <si>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</si>
  <si>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</si>
  <si>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</si>
  <si>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</si>
  <si>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</si>
  <si>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</si>
  <si>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</si>
  <si>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</si>
  <si>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</si>
  <si>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</si>
  <si>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</si>
  <si>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</si>
  <si>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</si>
  <si>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</si>
  <si>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</si>
  <si>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</si>
  <si>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</si>
  <si>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</si>
  <si>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</si>
  <si>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</si>
  <si>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</si>
  <si>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</si>
  <si>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</si>
  <si>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</si>
  <si>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</si>
  <si>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</si>
  <si>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</si>
  <si>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</si>
  <si>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</si>
  <si>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</si>
  <si>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</si>
  <si>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</si>
  <si>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</si>
  <si>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</si>
  <si>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</si>
  <si>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</si>
  <si>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</si>
  <si>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</si>
  <si>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</si>
  <si>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</si>
  <si>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</si>
  <si>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</si>
  <si>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</si>
  <si>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</si>
  <si>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</si>
  <si>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</si>
  <si>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</si>
  <si>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</si>
  <si>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</si>
  <si>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</si>
  <si>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</si>
  <si>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</si>
  <si>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</si>
  <si>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</si>
  <si>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</si>
  <si>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</si>
  <si>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</si>
  <si>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</si>
  <si>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</si>
  <si>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</si>
  <si>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</si>
  <si>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</si>
  <si>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</si>
  <si>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</si>
  <si>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</si>
  <si>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</si>
  <si>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</si>
  <si>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</si>
  <si>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</si>
  <si>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</si>
  <si>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</si>
  <si>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</si>
  <si>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</si>
  <si>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</si>
  <si>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</si>
  <si>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</si>
  <si>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</si>
  <si>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</si>
  <si>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</si>
  <si>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</si>
  <si>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</si>
  <si>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</si>
  <si>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</si>
  <si>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por Objeto del Gasto (Capítulo y Concepto)
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</si>
</sst>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83"/>
  <sheetViews>
    <sheetView showGridLines="0" tabSelected="1" workbookViewId="0">
      <selection activeCell="D3" sqref="D3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5" spans="1:8" ht="50.1" customHeight="1" x14ac:dyDescent="0.2">
      <c r="A5" s="15" t="s">
        <v>84</v>
      </c>
      <c r="B5" s="16"/>
      <c r="C5" s="16"/>
      <c r="D5" s="16"/>
      <c r="E5" s="16"/>
      <c r="F5" s="16"/>
      <c r="G5" s="16"/>
      <c r="H5" s="17"/>
    </row>
    <row r="6" spans="1:8" x14ac:dyDescent="0.2">
      <c r="A6" s="20" t="s">
        <v>9</v>
      </c>
      <c r="B6" s="21"/>
      <c r="C6" s="15" t="s">
        <v>15</v>
      </c>
      <c r="D6" s="16"/>
      <c r="E6" s="16"/>
      <c r="F6" s="16"/>
      <c r="G6" s="17"/>
      <c r="H6" s="18" t="s">
        <v>14</v>
      </c>
    </row>
    <row r="7" spans="1:8" ht="24.95" customHeight="1" x14ac:dyDescent="0.2">
      <c r="A7" s="22"/>
      <c r="B7" s="23"/>
      <c r="C7" s="4" t="s">
        <v>10</v>
      </c>
      <c r="D7" s="4" t="s">
        <v>80</v>
      </c>
      <c r="E7" s="4" t="s">
        <v>11</v>
      </c>
      <c r="F7" s="4" t="s">
        <v>12</v>
      </c>
      <c r="G7" s="4" t="s">
        <v>13</v>
      </c>
      <c r="H7" s="19"/>
    </row>
    <row r="8" spans="1:8" x14ac:dyDescent="0.2">
      <c r="A8" s="24"/>
      <c r="B8" s="25"/>
      <c r="C8" s="5">
        <v>1</v>
      </c>
      <c r="D8" s="5">
        <v>2</v>
      </c>
      <c r="E8" s="5" t="s">
        <v>81</v>
      </c>
      <c r="F8" s="5">
        <v>4</v>
      </c>
      <c r="G8" s="5">
        <v>5</v>
      </c>
      <c r="H8" s="5" t="s">
        <v>82</v>
      </c>
    </row>
    <row r="9" spans="1:8" x14ac:dyDescent="0.2">
      <c r="A9" s="13" t="s">
        <v>16</v>
      </c>
      <c r="B9" s="2"/>
      <c r="C9" s="9">
        <f>SUM(C10:C16)</f>
        <v>76217218.599999994</v>
      </c>
      <c r="D9" s="9">
        <f>SUM(D10:D16)</f>
        <v>76894698.829999998</v>
      </c>
      <c r="E9" s="9">
        <f>C9+D9</f>
        <v>153111917.43000001</v>
      </c>
      <c r="F9" s="9">
        <f>SUM(F10:F16)</f>
        <v>152811917.43000001</v>
      </c>
      <c r="G9" s="9">
        <f>SUM(G10:G16)</f>
        <v>152811917.43000001</v>
      </c>
      <c r="H9" s="9">
        <f>E9-F9</f>
        <v>300000</v>
      </c>
    </row>
    <row r="10" spans="1:8" x14ac:dyDescent="0.2">
      <c r="A10" s="14">
        <v>1100</v>
      </c>
      <c r="B10" s="6" t="s">
        <v>25</v>
      </c>
      <c r="C10" s="10">
        <v>16079204.16</v>
      </c>
      <c r="D10" s="10">
        <v>13556806.890000001</v>
      </c>
      <c r="E10" s="10">
        <f t="shared" ref="E10:E73" si="0">C10+D10</f>
        <v>29636011.050000001</v>
      </c>
      <c r="F10" s="10">
        <v>29636011.050000001</v>
      </c>
      <c r="G10" s="10">
        <v>29636011.050000001</v>
      </c>
      <c r="H10" s="10">
        <f t="shared" ref="H10:H73" si="1">E10-F10</f>
        <v>0</v>
      </c>
    </row>
    <row r="11" spans="1:8" x14ac:dyDescent="0.2">
      <c r="A11" s="14">
        <v>1200</v>
      </c>
      <c r="B11" s="6" t="s">
        <v>26</v>
      </c>
      <c r="C11" s="10">
        <v>18053464.199999999</v>
      </c>
      <c r="D11" s="10">
        <v>25559405.5</v>
      </c>
      <c r="E11" s="10">
        <f t="shared" si="0"/>
        <v>43612869.700000003</v>
      </c>
      <c r="F11" s="10">
        <v>43612869.700000003</v>
      </c>
      <c r="G11" s="10">
        <v>43612869.700000003</v>
      </c>
      <c r="H11" s="10">
        <f t="shared" si="1"/>
        <v>0</v>
      </c>
    </row>
    <row r="12" spans="1:8" x14ac:dyDescent="0.2">
      <c r="A12" s="14">
        <v>1300</v>
      </c>
      <c r="B12" s="6" t="s">
        <v>27</v>
      </c>
      <c r="C12" s="10">
        <v>8039204.4400000004</v>
      </c>
      <c r="D12" s="10">
        <v>8282702.4400000004</v>
      </c>
      <c r="E12" s="10">
        <f t="shared" si="0"/>
        <v>16321906.880000001</v>
      </c>
      <c r="F12" s="10">
        <v>16321906.880000001</v>
      </c>
      <c r="G12" s="10">
        <v>16321906.880000001</v>
      </c>
      <c r="H12" s="10">
        <f t="shared" si="1"/>
        <v>0</v>
      </c>
    </row>
    <row r="13" spans="1:8" x14ac:dyDescent="0.2">
      <c r="A13" s="14">
        <v>1400</v>
      </c>
      <c r="B13" s="6" t="s">
        <v>1</v>
      </c>
      <c r="C13" s="10">
        <v>13907666.6</v>
      </c>
      <c r="D13" s="10">
        <v>11633856.949999999</v>
      </c>
      <c r="E13" s="10">
        <f t="shared" si="0"/>
        <v>25541523.549999997</v>
      </c>
      <c r="F13" s="10">
        <v>25541523.550000001</v>
      </c>
      <c r="G13" s="10">
        <v>25541523.550000001</v>
      </c>
      <c r="H13" s="10">
        <f t="shared" si="1"/>
        <v>0</v>
      </c>
    </row>
    <row r="14" spans="1:8" x14ac:dyDescent="0.2">
      <c r="A14" s="14">
        <v>1500</v>
      </c>
      <c r="B14" s="6" t="s">
        <v>28</v>
      </c>
      <c r="C14" s="10">
        <v>20137679.199999999</v>
      </c>
      <c r="D14" s="10">
        <v>17861927.050000001</v>
      </c>
      <c r="E14" s="10">
        <f t="shared" si="0"/>
        <v>37999606.25</v>
      </c>
      <c r="F14" s="10">
        <v>37699606.25</v>
      </c>
      <c r="G14" s="10">
        <v>37699606.25</v>
      </c>
      <c r="H14" s="10">
        <f t="shared" si="1"/>
        <v>300000</v>
      </c>
    </row>
    <row r="15" spans="1:8" x14ac:dyDescent="0.2">
      <c r="A15" s="14">
        <v>1600</v>
      </c>
      <c r="B15" s="6" t="s">
        <v>2</v>
      </c>
      <c r="C15" s="10">
        <v>0</v>
      </c>
      <c r="D15" s="10">
        <v>0</v>
      </c>
      <c r="E15" s="10">
        <f t="shared" si="0"/>
        <v>0</v>
      </c>
      <c r="F15" s="10">
        <v>0</v>
      </c>
      <c r="G15" s="10">
        <v>0</v>
      </c>
      <c r="H15" s="10">
        <f t="shared" si="1"/>
        <v>0</v>
      </c>
    </row>
    <row r="16" spans="1:8" x14ac:dyDescent="0.2">
      <c r="A16" s="14">
        <v>1700</v>
      </c>
      <c r="B16" s="6" t="s">
        <v>29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3" t="s">
        <v>17</v>
      </c>
      <c r="B17" s="2"/>
      <c r="C17" s="10">
        <f>SUM(C18:C26)</f>
        <v>4320075.55</v>
      </c>
      <c r="D17" s="10">
        <f>SUM(D18:D26)</f>
        <v>12109300.060000001</v>
      </c>
      <c r="E17" s="10">
        <f t="shared" si="0"/>
        <v>16429375.609999999</v>
      </c>
      <c r="F17" s="10">
        <f>SUM(F18:F26)</f>
        <v>12048039.020000001</v>
      </c>
      <c r="G17" s="10">
        <f>SUM(G18:G26)</f>
        <v>8033198.1099999994</v>
      </c>
      <c r="H17" s="10">
        <f t="shared" si="1"/>
        <v>4381336.589999998</v>
      </c>
    </row>
    <row r="18" spans="1:8" x14ac:dyDescent="0.2">
      <c r="A18" s="14">
        <v>2100</v>
      </c>
      <c r="B18" s="6" t="s">
        <v>30</v>
      </c>
      <c r="C18" s="10">
        <v>1471992.09</v>
      </c>
      <c r="D18" s="10">
        <v>9536019.8200000003</v>
      </c>
      <c r="E18" s="10">
        <f t="shared" si="0"/>
        <v>11008011.91</v>
      </c>
      <c r="F18" s="10">
        <v>7115555.4699999997</v>
      </c>
      <c r="G18" s="10">
        <v>3566801.71</v>
      </c>
      <c r="H18" s="10">
        <f t="shared" si="1"/>
        <v>3892456.4400000004</v>
      </c>
    </row>
    <row r="19" spans="1:8" x14ac:dyDescent="0.2">
      <c r="A19" s="14">
        <v>2200</v>
      </c>
      <c r="B19" s="6" t="s">
        <v>31</v>
      </c>
      <c r="C19" s="10">
        <v>56060</v>
      </c>
      <c r="D19" s="10">
        <v>111529.8</v>
      </c>
      <c r="E19" s="10">
        <f t="shared" si="0"/>
        <v>167589.79999999999</v>
      </c>
      <c r="F19" s="10">
        <v>160058.82999999999</v>
      </c>
      <c r="G19" s="10">
        <v>160058.82999999999</v>
      </c>
      <c r="H19" s="10">
        <f t="shared" si="1"/>
        <v>7530.9700000000012</v>
      </c>
    </row>
    <row r="20" spans="1:8" x14ac:dyDescent="0.2">
      <c r="A20" s="14">
        <v>2300</v>
      </c>
      <c r="B20" s="6" t="s">
        <v>32</v>
      </c>
      <c r="C20" s="10">
        <v>31000</v>
      </c>
      <c r="D20" s="10">
        <v>71392.639999999999</v>
      </c>
      <c r="E20" s="10">
        <f t="shared" si="0"/>
        <v>102392.64</v>
      </c>
      <c r="F20" s="10">
        <v>102392.64</v>
      </c>
      <c r="G20" s="10">
        <v>102392.64</v>
      </c>
      <c r="H20" s="10">
        <f t="shared" si="1"/>
        <v>0</v>
      </c>
    </row>
    <row r="21" spans="1:8" x14ac:dyDescent="0.2">
      <c r="A21" s="14">
        <v>2400</v>
      </c>
      <c r="B21" s="6" t="s">
        <v>33</v>
      </c>
      <c r="C21" s="10">
        <v>853436</v>
      </c>
      <c r="D21" s="10">
        <v>694192.76</v>
      </c>
      <c r="E21" s="10">
        <f t="shared" si="0"/>
        <v>1547628.76</v>
      </c>
      <c r="F21" s="10">
        <v>1393202.55</v>
      </c>
      <c r="G21" s="10">
        <v>1146964.28</v>
      </c>
      <c r="H21" s="10">
        <f t="shared" si="1"/>
        <v>154426.20999999996</v>
      </c>
    </row>
    <row r="22" spans="1:8" x14ac:dyDescent="0.2">
      <c r="A22" s="14">
        <v>2500</v>
      </c>
      <c r="B22" s="6" t="s">
        <v>34</v>
      </c>
      <c r="C22" s="10">
        <v>529700</v>
      </c>
      <c r="D22" s="10">
        <v>298675.67</v>
      </c>
      <c r="E22" s="10">
        <f t="shared" si="0"/>
        <v>828375.66999999993</v>
      </c>
      <c r="F22" s="10">
        <v>779270.72</v>
      </c>
      <c r="G22" s="10">
        <v>713417.05</v>
      </c>
      <c r="H22" s="10">
        <f t="shared" si="1"/>
        <v>49104.949999999953</v>
      </c>
    </row>
    <row r="23" spans="1:8" x14ac:dyDescent="0.2">
      <c r="A23" s="14">
        <v>2600</v>
      </c>
      <c r="B23" s="6" t="s">
        <v>35</v>
      </c>
      <c r="C23" s="10">
        <v>302400</v>
      </c>
      <c r="D23" s="10">
        <v>572209.85</v>
      </c>
      <c r="E23" s="10">
        <f t="shared" si="0"/>
        <v>874609.85</v>
      </c>
      <c r="F23" s="10">
        <v>825112.09</v>
      </c>
      <c r="G23" s="10">
        <v>825112.09</v>
      </c>
      <c r="H23" s="10">
        <f t="shared" si="1"/>
        <v>49497.760000000009</v>
      </c>
    </row>
    <row r="24" spans="1:8" x14ac:dyDescent="0.2">
      <c r="A24" s="14">
        <v>2700</v>
      </c>
      <c r="B24" s="6" t="s">
        <v>36</v>
      </c>
      <c r="C24" s="10">
        <v>365910</v>
      </c>
      <c r="D24" s="10">
        <v>34185.410000000003</v>
      </c>
      <c r="E24" s="10">
        <f t="shared" si="0"/>
        <v>400095.41000000003</v>
      </c>
      <c r="F24" s="10">
        <v>304070.07</v>
      </c>
      <c r="G24" s="10">
        <v>290460.02</v>
      </c>
      <c r="H24" s="10">
        <f t="shared" si="1"/>
        <v>96025.340000000026</v>
      </c>
    </row>
    <row r="25" spans="1:8" x14ac:dyDescent="0.2">
      <c r="A25" s="14">
        <v>2800</v>
      </c>
      <c r="B25" s="6" t="s">
        <v>37</v>
      </c>
      <c r="C25" s="10">
        <v>0</v>
      </c>
      <c r="D25" s="10">
        <v>0</v>
      </c>
      <c r="E25" s="10">
        <f t="shared" si="0"/>
        <v>0</v>
      </c>
      <c r="F25" s="10">
        <v>0</v>
      </c>
      <c r="G25" s="10">
        <v>0</v>
      </c>
      <c r="H25" s="10">
        <f t="shared" si="1"/>
        <v>0</v>
      </c>
    </row>
    <row r="26" spans="1:8" x14ac:dyDescent="0.2">
      <c r="A26" s="14">
        <v>2900</v>
      </c>
      <c r="B26" s="6" t="s">
        <v>38</v>
      </c>
      <c r="C26" s="10">
        <v>709577.46</v>
      </c>
      <c r="D26" s="10">
        <v>791094.11</v>
      </c>
      <c r="E26" s="10">
        <f t="shared" si="0"/>
        <v>1500671.5699999998</v>
      </c>
      <c r="F26" s="10">
        <v>1368376.65</v>
      </c>
      <c r="G26" s="10">
        <v>1227991.49</v>
      </c>
      <c r="H26" s="10">
        <f t="shared" si="1"/>
        <v>132294.91999999993</v>
      </c>
    </row>
    <row r="27" spans="1:8" x14ac:dyDescent="0.2">
      <c r="A27" s="13" t="s">
        <v>18</v>
      </c>
      <c r="B27" s="2"/>
      <c r="C27" s="10">
        <f>SUM(C28:C36)</f>
        <v>41918537.410000004</v>
      </c>
      <c r="D27" s="10">
        <f>SUM(D28:D36)</f>
        <v>23767988.150000002</v>
      </c>
      <c r="E27" s="10">
        <f t="shared" si="0"/>
        <v>65686525.560000002</v>
      </c>
      <c r="F27" s="10">
        <f>SUM(F28:F36)</f>
        <v>51905557.669999994</v>
      </c>
      <c r="G27" s="10">
        <f>SUM(G28:G36)</f>
        <v>47995480.99000001</v>
      </c>
      <c r="H27" s="10">
        <f t="shared" si="1"/>
        <v>13780967.890000008</v>
      </c>
    </row>
    <row r="28" spans="1:8" x14ac:dyDescent="0.2">
      <c r="A28" s="14">
        <v>3100</v>
      </c>
      <c r="B28" s="6" t="s">
        <v>39</v>
      </c>
      <c r="C28" s="10">
        <v>4861456.6500000004</v>
      </c>
      <c r="D28" s="10">
        <v>2532256.77</v>
      </c>
      <c r="E28" s="10">
        <f t="shared" si="0"/>
        <v>7393713.4199999999</v>
      </c>
      <c r="F28" s="10">
        <v>7018962.96</v>
      </c>
      <c r="G28" s="10">
        <v>7018962.96</v>
      </c>
      <c r="H28" s="10">
        <f t="shared" si="1"/>
        <v>374750.45999999996</v>
      </c>
    </row>
    <row r="29" spans="1:8" x14ac:dyDescent="0.2">
      <c r="A29" s="14">
        <v>3200</v>
      </c>
      <c r="B29" s="6" t="s">
        <v>40</v>
      </c>
      <c r="C29" s="10">
        <v>2899340</v>
      </c>
      <c r="D29" s="10">
        <v>6441526.5599999996</v>
      </c>
      <c r="E29" s="10">
        <f t="shared" si="0"/>
        <v>9340866.5599999987</v>
      </c>
      <c r="F29" s="10">
        <v>5401839.2400000002</v>
      </c>
      <c r="G29" s="10">
        <v>4914992.05</v>
      </c>
      <c r="H29" s="10">
        <f t="shared" si="1"/>
        <v>3939027.3199999984</v>
      </c>
    </row>
    <row r="30" spans="1:8" x14ac:dyDescent="0.2">
      <c r="A30" s="14">
        <v>3300</v>
      </c>
      <c r="B30" s="6" t="s">
        <v>41</v>
      </c>
      <c r="C30" s="10">
        <v>14440490.550000001</v>
      </c>
      <c r="D30" s="10">
        <v>3652927.77</v>
      </c>
      <c r="E30" s="10">
        <f t="shared" si="0"/>
        <v>18093418.32</v>
      </c>
      <c r="F30" s="10">
        <v>16722992.050000001</v>
      </c>
      <c r="G30" s="10">
        <v>15716552.59</v>
      </c>
      <c r="H30" s="10">
        <f t="shared" si="1"/>
        <v>1370426.2699999996</v>
      </c>
    </row>
    <row r="31" spans="1:8" x14ac:dyDescent="0.2">
      <c r="A31" s="14">
        <v>3400</v>
      </c>
      <c r="B31" s="6" t="s">
        <v>42</v>
      </c>
      <c r="C31" s="10">
        <v>1235700</v>
      </c>
      <c r="D31" s="10">
        <v>384859.61</v>
      </c>
      <c r="E31" s="10">
        <f t="shared" si="0"/>
        <v>1620559.6099999999</v>
      </c>
      <c r="F31" s="10">
        <v>1620558.85</v>
      </c>
      <c r="G31" s="10">
        <v>1620558.85</v>
      </c>
      <c r="H31" s="10">
        <f t="shared" si="1"/>
        <v>0.75999999977648258</v>
      </c>
    </row>
    <row r="32" spans="1:8" x14ac:dyDescent="0.2">
      <c r="A32" s="14">
        <v>3500</v>
      </c>
      <c r="B32" s="6" t="s">
        <v>43</v>
      </c>
      <c r="C32" s="10">
        <v>9836403.3599999994</v>
      </c>
      <c r="D32" s="10">
        <v>2731284.95</v>
      </c>
      <c r="E32" s="10">
        <f t="shared" si="0"/>
        <v>12567688.309999999</v>
      </c>
      <c r="F32" s="10">
        <v>11534741.199999999</v>
      </c>
      <c r="G32" s="10">
        <v>9164848.3200000003</v>
      </c>
      <c r="H32" s="10">
        <f t="shared" si="1"/>
        <v>1032947.1099999994</v>
      </c>
    </row>
    <row r="33" spans="1:8" x14ac:dyDescent="0.2">
      <c r="A33" s="14">
        <v>3600</v>
      </c>
      <c r="B33" s="6" t="s">
        <v>44</v>
      </c>
      <c r="C33" s="10">
        <v>568237.17000000004</v>
      </c>
      <c r="D33" s="10">
        <v>79097</v>
      </c>
      <c r="E33" s="10">
        <f t="shared" si="0"/>
        <v>647334.17000000004</v>
      </c>
      <c r="F33" s="10">
        <v>554428.73</v>
      </c>
      <c r="G33" s="10">
        <v>514779.93</v>
      </c>
      <c r="H33" s="10">
        <f t="shared" si="1"/>
        <v>92905.440000000061</v>
      </c>
    </row>
    <row r="34" spans="1:8" x14ac:dyDescent="0.2">
      <c r="A34" s="14">
        <v>3700</v>
      </c>
      <c r="B34" s="6" t="s">
        <v>45</v>
      </c>
      <c r="C34" s="10">
        <v>1030104.51</v>
      </c>
      <c r="D34" s="10">
        <v>395999.42</v>
      </c>
      <c r="E34" s="10">
        <f t="shared" si="0"/>
        <v>1426103.93</v>
      </c>
      <c r="F34" s="10">
        <v>1146575.3799999999</v>
      </c>
      <c r="G34" s="10">
        <v>1146575.3799999999</v>
      </c>
      <c r="H34" s="10">
        <f t="shared" si="1"/>
        <v>279528.55000000005</v>
      </c>
    </row>
    <row r="35" spans="1:8" x14ac:dyDescent="0.2">
      <c r="A35" s="14">
        <v>3800</v>
      </c>
      <c r="B35" s="6" t="s">
        <v>46</v>
      </c>
      <c r="C35" s="10">
        <v>2972550</v>
      </c>
      <c r="D35" s="10">
        <v>2325054.86</v>
      </c>
      <c r="E35" s="10">
        <f t="shared" si="0"/>
        <v>5297604.8599999994</v>
      </c>
      <c r="F35" s="10">
        <v>4729985.12</v>
      </c>
      <c r="G35" s="10">
        <v>4722736.7699999996</v>
      </c>
      <c r="H35" s="10">
        <f t="shared" si="1"/>
        <v>567619.73999999929</v>
      </c>
    </row>
    <row r="36" spans="1:8" x14ac:dyDescent="0.2">
      <c r="A36" s="14">
        <v>3900</v>
      </c>
      <c r="B36" s="6" t="s">
        <v>0</v>
      </c>
      <c r="C36" s="10">
        <v>4074255.17</v>
      </c>
      <c r="D36" s="10">
        <v>5224981.21</v>
      </c>
      <c r="E36" s="10">
        <f t="shared" si="0"/>
        <v>9299236.379999999</v>
      </c>
      <c r="F36" s="10">
        <v>3175474.14</v>
      </c>
      <c r="G36" s="10">
        <v>3175474.14</v>
      </c>
      <c r="H36" s="10">
        <f t="shared" si="1"/>
        <v>6123762.2399999984</v>
      </c>
    </row>
    <row r="37" spans="1:8" x14ac:dyDescent="0.2">
      <c r="A37" s="13" t="s">
        <v>19</v>
      </c>
      <c r="B37" s="2"/>
      <c r="C37" s="10">
        <f>SUM(C38:C46)</f>
        <v>0</v>
      </c>
      <c r="D37" s="10">
        <f>SUM(D38:D46)</f>
        <v>3509243.42</v>
      </c>
      <c r="E37" s="10">
        <f t="shared" si="0"/>
        <v>3509243.42</v>
      </c>
      <c r="F37" s="10">
        <f>SUM(F38:F46)</f>
        <v>3484011.45</v>
      </c>
      <c r="G37" s="10">
        <f>SUM(G38:G46)</f>
        <v>3484011.45</v>
      </c>
      <c r="H37" s="10">
        <f t="shared" si="1"/>
        <v>25231.969999999739</v>
      </c>
    </row>
    <row r="38" spans="1:8" x14ac:dyDescent="0.2">
      <c r="A38" s="14">
        <v>4100</v>
      </c>
      <c r="B38" s="6" t="s">
        <v>47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4200</v>
      </c>
      <c r="B39" s="6" t="s">
        <v>48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4300</v>
      </c>
      <c r="B40" s="6" t="s">
        <v>49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4400</v>
      </c>
      <c r="B41" s="6" t="s">
        <v>50</v>
      </c>
      <c r="C41" s="10">
        <v>0</v>
      </c>
      <c r="D41" s="10">
        <v>3509243.42</v>
      </c>
      <c r="E41" s="10">
        <f t="shared" si="0"/>
        <v>3509243.42</v>
      </c>
      <c r="F41" s="10">
        <v>3484011.45</v>
      </c>
      <c r="G41" s="10">
        <v>3484011.45</v>
      </c>
      <c r="H41" s="10">
        <f t="shared" si="1"/>
        <v>25231.969999999739</v>
      </c>
    </row>
    <row r="42" spans="1:8" x14ac:dyDescent="0.2">
      <c r="A42" s="14">
        <v>4500</v>
      </c>
      <c r="B42" s="6" t="s">
        <v>7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4">
        <v>4600</v>
      </c>
      <c r="B43" s="6" t="s">
        <v>51</v>
      </c>
      <c r="C43" s="10">
        <v>0</v>
      </c>
      <c r="D43" s="10">
        <v>0</v>
      </c>
      <c r="E43" s="10">
        <f t="shared" si="0"/>
        <v>0</v>
      </c>
      <c r="F43" s="10">
        <v>0</v>
      </c>
      <c r="G43" s="10">
        <v>0</v>
      </c>
      <c r="H43" s="10">
        <f t="shared" si="1"/>
        <v>0</v>
      </c>
    </row>
    <row r="44" spans="1:8" x14ac:dyDescent="0.2">
      <c r="A44" s="14">
        <v>4700</v>
      </c>
      <c r="B44" s="6" t="s">
        <v>52</v>
      </c>
      <c r="C44" s="10">
        <v>0</v>
      </c>
      <c r="D44" s="10">
        <v>0</v>
      </c>
      <c r="E44" s="10">
        <f t="shared" si="0"/>
        <v>0</v>
      </c>
      <c r="F44" s="10">
        <v>0</v>
      </c>
      <c r="G44" s="10">
        <v>0</v>
      </c>
      <c r="H44" s="10">
        <f t="shared" si="1"/>
        <v>0</v>
      </c>
    </row>
    <row r="45" spans="1:8" x14ac:dyDescent="0.2">
      <c r="A45" s="14">
        <v>4800</v>
      </c>
      <c r="B45" s="6" t="s">
        <v>3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4900</v>
      </c>
      <c r="B46" s="6" t="s">
        <v>53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3" t="s">
        <v>20</v>
      </c>
      <c r="B47" s="2"/>
      <c r="C47" s="10">
        <f>SUM(C48:C56)</f>
        <v>4672941</v>
      </c>
      <c r="D47" s="10">
        <f>SUM(D48:D56)</f>
        <v>3011873.49</v>
      </c>
      <c r="E47" s="10">
        <f t="shared" si="0"/>
        <v>7684814.4900000002</v>
      </c>
      <c r="F47" s="10">
        <f>SUM(F48:F56)</f>
        <v>4454344.38</v>
      </c>
      <c r="G47" s="10">
        <f>SUM(G48:G56)</f>
        <v>3861043.84</v>
      </c>
      <c r="H47" s="10">
        <f t="shared" si="1"/>
        <v>3230470.1100000003</v>
      </c>
    </row>
    <row r="48" spans="1:8" x14ac:dyDescent="0.2">
      <c r="A48" s="14">
        <v>5100</v>
      </c>
      <c r="B48" s="6" t="s">
        <v>54</v>
      </c>
      <c r="C48" s="10">
        <v>4155593</v>
      </c>
      <c r="D48" s="10">
        <v>1279421.82</v>
      </c>
      <c r="E48" s="10">
        <f t="shared" si="0"/>
        <v>5435014.8200000003</v>
      </c>
      <c r="F48" s="10">
        <v>2606239.36</v>
      </c>
      <c r="G48" s="10">
        <v>2265061.81</v>
      </c>
      <c r="H48" s="10">
        <f t="shared" si="1"/>
        <v>2828775.4600000004</v>
      </c>
    </row>
    <row r="49" spans="1:8" x14ac:dyDescent="0.2">
      <c r="A49" s="14">
        <v>5200</v>
      </c>
      <c r="B49" s="6" t="s">
        <v>55</v>
      </c>
      <c r="C49" s="10">
        <v>107488</v>
      </c>
      <c r="D49" s="10">
        <v>202994.63</v>
      </c>
      <c r="E49" s="10">
        <f t="shared" si="0"/>
        <v>310482.63</v>
      </c>
      <c r="F49" s="10">
        <v>269194.73</v>
      </c>
      <c r="G49" s="10">
        <v>123458.73</v>
      </c>
      <c r="H49" s="10">
        <f t="shared" si="1"/>
        <v>41287.900000000023</v>
      </c>
    </row>
    <row r="50" spans="1:8" x14ac:dyDescent="0.2">
      <c r="A50" s="14">
        <v>5300</v>
      </c>
      <c r="B50" s="6" t="s">
        <v>56</v>
      </c>
      <c r="C50" s="10">
        <v>317860</v>
      </c>
      <c r="D50" s="10">
        <v>4521</v>
      </c>
      <c r="E50" s="10">
        <f t="shared" si="0"/>
        <v>322381</v>
      </c>
      <c r="F50" s="10">
        <v>302558.46999999997</v>
      </c>
      <c r="G50" s="10">
        <v>221193.36</v>
      </c>
      <c r="H50" s="10">
        <f t="shared" si="1"/>
        <v>19822.530000000028</v>
      </c>
    </row>
    <row r="51" spans="1:8" x14ac:dyDescent="0.2">
      <c r="A51" s="14">
        <v>5400</v>
      </c>
      <c r="B51" s="6" t="s">
        <v>57</v>
      </c>
      <c r="C51" s="10">
        <v>7000</v>
      </c>
      <c r="D51" s="10">
        <v>0</v>
      </c>
      <c r="E51" s="10">
        <f t="shared" si="0"/>
        <v>7000</v>
      </c>
      <c r="F51" s="10">
        <v>6500</v>
      </c>
      <c r="G51" s="10">
        <v>6500</v>
      </c>
      <c r="H51" s="10">
        <f t="shared" si="1"/>
        <v>500</v>
      </c>
    </row>
    <row r="52" spans="1:8" x14ac:dyDescent="0.2">
      <c r="A52" s="14">
        <v>5500</v>
      </c>
      <c r="B52" s="6" t="s">
        <v>58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4">
        <v>5600</v>
      </c>
      <c r="B53" s="6" t="s">
        <v>59</v>
      </c>
      <c r="C53" s="10">
        <v>85000</v>
      </c>
      <c r="D53" s="10">
        <v>1524936.04</v>
      </c>
      <c r="E53" s="10">
        <f t="shared" si="0"/>
        <v>1609936.04</v>
      </c>
      <c r="F53" s="10">
        <v>1269851.82</v>
      </c>
      <c r="G53" s="10">
        <v>1244829.94</v>
      </c>
      <c r="H53" s="10">
        <f t="shared" si="1"/>
        <v>340084.22</v>
      </c>
    </row>
    <row r="54" spans="1:8" x14ac:dyDescent="0.2">
      <c r="A54" s="14">
        <v>5700</v>
      </c>
      <c r="B54" s="6" t="s">
        <v>60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5800</v>
      </c>
      <c r="B55" s="6" t="s">
        <v>61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5900</v>
      </c>
      <c r="B56" s="6" t="s">
        <v>62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21</v>
      </c>
      <c r="B57" s="2"/>
      <c r="C57" s="10">
        <f>SUM(C58:C60)</f>
        <v>0</v>
      </c>
      <c r="D57" s="10">
        <f>SUM(D58:D60)</f>
        <v>18409618.039999999</v>
      </c>
      <c r="E57" s="10">
        <f t="shared" si="0"/>
        <v>18409618.039999999</v>
      </c>
      <c r="F57" s="10">
        <f>SUM(F58:F60)</f>
        <v>2078160.38</v>
      </c>
      <c r="G57" s="10">
        <f>SUM(G58:G60)</f>
        <v>2078160.38</v>
      </c>
      <c r="H57" s="10">
        <f t="shared" si="1"/>
        <v>16331457.66</v>
      </c>
    </row>
    <row r="58" spans="1:8" x14ac:dyDescent="0.2">
      <c r="A58" s="14">
        <v>6100</v>
      </c>
      <c r="B58" s="6" t="s">
        <v>63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6200</v>
      </c>
      <c r="B59" s="6" t="s">
        <v>64</v>
      </c>
      <c r="C59" s="10">
        <v>0</v>
      </c>
      <c r="D59" s="10">
        <v>18409618.039999999</v>
      </c>
      <c r="E59" s="10">
        <f t="shared" si="0"/>
        <v>18409618.039999999</v>
      </c>
      <c r="F59" s="10">
        <v>2078160.38</v>
      </c>
      <c r="G59" s="10">
        <v>2078160.38</v>
      </c>
      <c r="H59" s="10">
        <f t="shared" si="1"/>
        <v>16331457.66</v>
      </c>
    </row>
    <row r="60" spans="1:8" x14ac:dyDescent="0.2">
      <c r="A60" s="14">
        <v>6300</v>
      </c>
      <c r="B60" s="6" t="s">
        <v>65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3" t="s">
        <v>22</v>
      </c>
      <c r="B61" s="2"/>
      <c r="C61" s="10">
        <f>SUM(C62:C68)</f>
        <v>6684635</v>
      </c>
      <c r="D61" s="10">
        <f>SUM(D62:D68)</f>
        <v>-4207215</v>
      </c>
      <c r="E61" s="10">
        <f t="shared" si="0"/>
        <v>2477420</v>
      </c>
      <c r="F61" s="10">
        <f>SUM(F62:F68)</f>
        <v>0</v>
      </c>
      <c r="G61" s="10">
        <f>SUM(G62:G68)</f>
        <v>0</v>
      </c>
      <c r="H61" s="10">
        <f t="shared" si="1"/>
        <v>2477420</v>
      </c>
    </row>
    <row r="62" spans="1:8" x14ac:dyDescent="0.2">
      <c r="A62" s="14">
        <v>7100</v>
      </c>
      <c r="B62" s="6" t="s">
        <v>66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7200</v>
      </c>
      <c r="B63" s="6" t="s">
        <v>67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7300</v>
      </c>
      <c r="B64" s="6" t="s">
        <v>68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4">
        <v>7400</v>
      </c>
      <c r="B65" s="6" t="s">
        <v>69</v>
      </c>
      <c r="C65" s="10">
        <v>0</v>
      </c>
      <c r="D65" s="10">
        <v>0</v>
      </c>
      <c r="E65" s="10">
        <f t="shared" si="0"/>
        <v>0</v>
      </c>
      <c r="F65" s="10">
        <v>0</v>
      </c>
      <c r="G65" s="10">
        <v>0</v>
      </c>
      <c r="H65" s="10">
        <f t="shared" si="1"/>
        <v>0</v>
      </c>
    </row>
    <row r="66" spans="1:8" x14ac:dyDescent="0.2">
      <c r="A66" s="14">
        <v>7500</v>
      </c>
      <c r="B66" s="6" t="s">
        <v>70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7600</v>
      </c>
      <c r="B67" s="6" t="s">
        <v>71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7900</v>
      </c>
      <c r="B68" s="6" t="s">
        <v>72</v>
      </c>
      <c r="C68" s="10">
        <v>6684635</v>
      </c>
      <c r="D68" s="10">
        <v>-4207215</v>
      </c>
      <c r="E68" s="10">
        <f t="shared" si="0"/>
        <v>2477420</v>
      </c>
      <c r="F68" s="10">
        <v>0</v>
      </c>
      <c r="G68" s="10">
        <v>0</v>
      </c>
      <c r="H68" s="10">
        <f t="shared" si="1"/>
        <v>2477420</v>
      </c>
    </row>
    <row r="69" spans="1:8" x14ac:dyDescent="0.2">
      <c r="A69" s="13" t="s">
        <v>23</v>
      </c>
      <c r="B69" s="2"/>
      <c r="C69" s="10">
        <f>SUM(C70:C72)</f>
        <v>0</v>
      </c>
      <c r="D69" s="10">
        <f>SUM(D70:D72)</f>
        <v>0</v>
      </c>
      <c r="E69" s="10">
        <f t="shared" si="0"/>
        <v>0</v>
      </c>
      <c r="F69" s="10">
        <f>SUM(F70:F72)</f>
        <v>0</v>
      </c>
      <c r="G69" s="10">
        <f>SUM(G70:G72)</f>
        <v>0</v>
      </c>
      <c r="H69" s="10">
        <f t="shared" si="1"/>
        <v>0</v>
      </c>
    </row>
    <row r="70" spans="1:8" x14ac:dyDescent="0.2">
      <c r="A70" s="14">
        <v>8100</v>
      </c>
      <c r="B70" s="6" t="s">
        <v>4</v>
      </c>
      <c r="C70" s="10">
        <v>0</v>
      </c>
      <c r="D70" s="10">
        <v>0</v>
      </c>
      <c r="E70" s="10">
        <f t="shared" si="0"/>
        <v>0</v>
      </c>
      <c r="F70" s="10">
        <v>0</v>
      </c>
      <c r="G70" s="10">
        <v>0</v>
      </c>
      <c r="H70" s="10">
        <f t="shared" si="1"/>
        <v>0</v>
      </c>
    </row>
    <row r="71" spans="1:8" x14ac:dyDescent="0.2">
      <c r="A71" s="14">
        <v>8300</v>
      </c>
      <c r="B71" s="6" t="s">
        <v>5</v>
      </c>
      <c r="C71" s="10">
        <v>0</v>
      </c>
      <c r="D71" s="10">
        <v>0</v>
      </c>
      <c r="E71" s="10">
        <f t="shared" si="0"/>
        <v>0</v>
      </c>
      <c r="F71" s="10">
        <v>0</v>
      </c>
      <c r="G71" s="10">
        <v>0</v>
      </c>
      <c r="H71" s="10">
        <f t="shared" si="1"/>
        <v>0</v>
      </c>
    </row>
    <row r="72" spans="1:8" x14ac:dyDescent="0.2">
      <c r="A72" s="14">
        <v>8500</v>
      </c>
      <c r="B72" s="6" t="s">
        <v>6</v>
      </c>
      <c r="C72" s="10">
        <v>0</v>
      </c>
      <c r="D72" s="10">
        <v>0</v>
      </c>
      <c r="E72" s="10">
        <f t="shared" si="0"/>
        <v>0</v>
      </c>
      <c r="F72" s="10">
        <v>0</v>
      </c>
      <c r="G72" s="10">
        <v>0</v>
      </c>
      <c r="H72" s="10">
        <f t="shared" si="1"/>
        <v>0</v>
      </c>
    </row>
    <row r="73" spans="1:8" x14ac:dyDescent="0.2">
      <c r="A73" s="13" t="s">
        <v>24</v>
      </c>
      <c r="B73" s="2"/>
      <c r="C73" s="10">
        <f>SUM(C74:C80)</f>
        <v>0</v>
      </c>
      <c r="D73" s="10">
        <f>SUM(D74:D80)</f>
        <v>0</v>
      </c>
      <c r="E73" s="10">
        <f t="shared" si="0"/>
        <v>0</v>
      </c>
      <c r="F73" s="10">
        <f>SUM(F74:F80)</f>
        <v>0</v>
      </c>
      <c r="G73" s="10">
        <f>SUM(G74:G80)</f>
        <v>0</v>
      </c>
      <c r="H73" s="10">
        <f t="shared" si="1"/>
        <v>0</v>
      </c>
    </row>
    <row r="74" spans="1:8" x14ac:dyDescent="0.2">
      <c r="A74" s="14">
        <v>9100</v>
      </c>
      <c r="B74" s="6" t="s">
        <v>73</v>
      </c>
      <c r="C74" s="10">
        <v>0</v>
      </c>
      <c r="D74" s="10">
        <v>0</v>
      </c>
      <c r="E74" s="10">
        <f t="shared" ref="E74:E80" si="2">C74+D74</f>
        <v>0</v>
      </c>
      <c r="F74" s="10">
        <v>0</v>
      </c>
      <c r="G74" s="10">
        <v>0</v>
      </c>
      <c r="H74" s="10">
        <f t="shared" ref="H74:H80" si="3">E74-F74</f>
        <v>0</v>
      </c>
    </row>
    <row r="75" spans="1:8" x14ac:dyDescent="0.2">
      <c r="A75" s="14">
        <v>9200</v>
      </c>
      <c r="B75" s="6" t="s">
        <v>74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9300</v>
      </c>
      <c r="B76" s="6" t="s">
        <v>75</v>
      </c>
      <c r="C76" s="10">
        <v>0</v>
      </c>
      <c r="D76" s="10">
        <v>0</v>
      </c>
      <c r="E76" s="10">
        <f t="shared" si="2"/>
        <v>0</v>
      </c>
      <c r="F76" s="10">
        <v>0</v>
      </c>
      <c r="G76" s="10">
        <v>0</v>
      </c>
      <c r="H76" s="10">
        <f t="shared" si="3"/>
        <v>0</v>
      </c>
    </row>
    <row r="77" spans="1:8" x14ac:dyDescent="0.2">
      <c r="A77" s="14">
        <v>9400</v>
      </c>
      <c r="B77" s="6" t="s">
        <v>76</v>
      </c>
      <c r="C77" s="10">
        <v>0</v>
      </c>
      <c r="D77" s="10">
        <v>0</v>
      </c>
      <c r="E77" s="10">
        <f t="shared" si="2"/>
        <v>0</v>
      </c>
      <c r="F77" s="10">
        <v>0</v>
      </c>
      <c r="G77" s="10">
        <v>0</v>
      </c>
      <c r="H77" s="10">
        <f t="shared" si="3"/>
        <v>0</v>
      </c>
    </row>
    <row r="78" spans="1:8" x14ac:dyDescent="0.2">
      <c r="A78" s="14">
        <v>9500</v>
      </c>
      <c r="B78" s="6" t="s">
        <v>77</v>
      </c>
      <c r="C78" s="10">
        <v>0</v>
      </c>
      <c r="D78" s="10">
        <v>0</v>
      </c>
      <c r="E78" s="10">
        <f t="shared" si="2"/>
        <v>0</v>
      </c>
      <c r="F78" s="10">
        <v>0</v>
      </c>
      <c r="G78" s="10">
        <v>0</v>
      </c>
      <c r="H78" s="10">
        <f t="shared" si="3"/>
        <v>0</v>
      </c>
    </row>
    <row r="79" spans="1:8" x14ac:dyDescent="0.2">
      <c r="A79" s="14">
        <v>9600</v>
      </c>
      <c r="B79" s="6" t="s">
        <v>78</v>
      </c>
      <c r="C79" s="10">
        <v>0</v>
      </c>
      <c r="D79" s="10">
        <v>0</v>
      </c>
      <c r="E79" s="10">
        <f t="shared" si="2"/>
        <v>0</v>
      </c>
      <c r="F79" s="10">
        <v>0</v>
      </c>
      <c r="G79" s="10">
        <v>0</v>
      </c>
      <c r="H79" s="10">
        <f t="shared" si="3"/>
        <v>0</v>
      </c>
    </row>
    <row r="80" spans="1:8" x14ac:dyDescent="0.2">
      <c r="A80" s="14">
        <v>9900</v>
      </c>
      <c r="B80" s="7" t="s">
        <v>79</v>
      </c>
      <c r="C80" s="11">
        <v>0</v>
      </c>
      <c r="D80" s="11">
        <v>0</v>
      </c>
      <c r="E80" s="11">
        <f t="shared" si="2"/>
        <v>0</v>
      </c>
      <c r="F80" s="11">
        <v>0</v>
      </c>
      <c r="G80" s="11">
        <v>0</v>
      </c>
      <c r="H80" s="11">
        <f t="shared" si="3"/>
        <v>0</v>
      </c>
    </row>
    <row r="81" spans="1:8" x14ac:dyDescent="0.2">
      <c r="A81" s="3"/>
      <c r="B81" s="8" t="s">
        <v>8</v>
      </c>
      <c r="C81" s="12">
        <f t="shared" ref="C81:H81" si="4">SUM(C9+C17+C27+C37+C47+C57+C61+C69+C73)</f>
        <v>133813407.56</v>
      </c>
      <c r="D81" s="12">
        <f t="shared" si="4"/>
        <v>133495506.99000001</v>
      </c>
      <c r="E81" s="12">
        <f t="shared" si="4"/>
        <v>267308914.55000001</v>
      </c>
      <c r="F81" s="12">
        <f t="shared" si="4"/>
        <v>226782030.32999998</v>
      </c>
      <c r="G81" s="12">
        <f t="shared" si="4"/>
        <v>218263812.20000002</v>
      </c>
      <c r="H81" s="12">
        <f t="shared" si="4"/>
        <v>40526884.219999999</v>
      </c>
    </row>
    <row r="83" spans="1:8" x14ac:dyDescent="0.2">
      <c r="A83" s="1" t="s">
        <v>83</v>
      </c>
    </row>
  </sheetData>
  <sheetProtection formatCells="0" formatColumns="0" formatRows="0" autoFilter="0"/>
  <mergeCells count="4">
    <mergeCell ref="A5:H5"/>
    <mergeCell ref="C6:G6"/>
    <mergeCell ref="H6:H7"/>
    <mergeCell ref="A6:B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2019-01-21T19:21:09Z</cp:lastPrinted>
  <dcterms:created xsi:type="dcterms:W3CDTF">2014-02-10T03:37:14Z</dcterms:created>
  <dcterms:modified xsi:type="dcterms:W3CDTF">2019-01-21T19:22:39Z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