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H9" i="6" s="1"/>
  <c r="E10" i="6"/>
  <c r="H10" i="6" s="1"/>
  <c r="E11" i="6"/>
  <c r="E12" i="6"/>
  <c r="H76" i="6"/>
  <c r="H75" i="6"/>
  <c r="H72" i="6"/>
  <c r="H71" i="6"/>
  <c r="H68" i="6"/>
  <c r="H67" i="6"/>
  <c r="H63" i="6"/>
  <c r="H60" i="6"/>
  <c r="H59" i="6"/>
  <c r="H56" i="6"/>
  <c r="H52" i="6"/>
  <c r="H51" i="6"/>
  <c r="H48" i="6"/>
  <c r="H40" i="6"/>
  <c r="H39" i="6"/>
  <c r="H36" i="6"/>
  <c r="H35" i="6"/>
  <c r="H32" i="6"/>
  <c r="H27" i="6"/>
  <c r="H24" i="6"/>
  <c r="H16" i="6"/>
  <c r="H12" i="6"/>
  <c r="H11" i="6"/>
  <c r="H8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E55" i="6"/>
  <c r="H55" i="6" s="1"/>
  <c r="E54" i="6"/>
  <c r="H54" i="6" s="1"/>
  <c r="E52" i="6"/>
  <c r="E51" i="6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E31" i="6"/>
  <c r="H31" i="6" s="1"/>
  <c r="E30" i="6"/>
  <c r="H30" i="6" s="1"/>
  <c r="E29" i="6"/>
  <c r="H29" i="6" s="1"/>
  <c r="E28" i="6"/>
  <c r="H28" i="6" s="1"/>
  <c r="E27" i="6"/>
  <c r="E26" i="6"/>
  <c r="H26" i="6" s="1"/>
  <c r="E25" i="6"/>
  <c r="H25" i="6" s="1"/>
  <c r="E24" i="6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57" i="6" l="1"/>
  <c r="H57" i="6" s="1"/>
  <c r="E43" i="6"/>
  <c r="H43" i="6" s="1"/>
  <c r="E33" i="6"/>
  <c r="H33" i="6" s="1"/>
  <c r="E23" i="6"/>
  <c r="H23" i="6" s="1"/>
  <c r="E13" i="6"/>
  <c r="H13" i="6" s="1"/>
  <c r="G77" i="6"/>
  <c r="C77" i="6"/>
  <c r="D77" i="6"/>
  <c r="E5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<sst xmlns="http://schemas.openxmlformats.org/spreadsheetml/2006/main" count="85" uniqueCount="85">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</sst>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83</xdr:row>
      <xdr:rowOff>142874</xdr:rowOff>
    </xdr:from>
    <xdr:to>
      <xdr:col>8</xdr:col>
      <xdr:colOff>638175</xdr:colOff>
      <xdr:row>92</xdr:row>
      <xdr:rowOff>28574</xdr:rowOff>
    </xdr:to>
    <xdr:sp macro="" textlink="">
      <xdr:nvSpPr>
        <xdr:cNvPr id="2" name="CuadroTexto 1"/>
        <xdr:cNvSpPr txBox="1"/>
      </xdr:nvSpPr>
      <xdr:spPr>
        <a:xfrm>
          <a:off x="38100" y="12658724"/>
          <a:ext cx="10648950" cy="1171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43" workbookViewId="0">
      <selection activeCell="B81" sqref="B8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99341202.850000009</v>
      </c>
      <c r="D5" s="13">
        <f>SUM(D6:D12)</f>
        <v>83872234.36999999</v>
      </c>
      <c r="E5" s="13">
        <f>C5+D5</f>
        <v>183213437.22</v>
      </c>
      <c r="F5" s="13">
        <f>SUM(F6:F12)</f>
        <v>177101421.79999998</v>
      </c>
      <c r="G5" s="13">
        <f>SUM(G6:G12)</f>
        <v>176883021.79999998</v>
      </c>
      <c r="H5" s="13">
        <f>E5-F5</f>
        <v>6112015.4200000167</v>
      </c>
    </row>
    <row r="6" spans="1:8" x14ac:dyDescent="0.2">
      <c r="A6" s="9">
        <v>1100</v>
      </c>
      <c r="B6" s="6" t="s">
        <v>25</v>
      </c>
      <c r="C6" s="8">
        <v>16903962.219999999</v>
      </c>
      <c r="D6" s="8">
        <v>16287754.630000001</v>
      </c>
      <c r="E6" s="8">
        <f t="shared" ref="E6:E69" si="0">C6+D6</f>
        <v>33191716.850000001</v>
      </c>
      <c r="F6" s="8">
        <v>33167851.84</v>
      </c>
      <c r="G6" s="8">
        <v>33167851.84</v>
      </c>
      <c r="H6" s="8">
        <f t="shared" ref="H6:H69" si="1">E6-F6</f>
        <v>23865.010000001639</v>
      </c>
    </row>
    <row r="7" spans="1:8" x14ac:dyDescent="0.2">
      <c r="A7" s="9">
        <v>1200</v>
      </c>
      <c r="B7" s="6" t="s">
        <v>26</v>
      </c>
      <c r="C7" s="8">
        <v>31889813.25</v>
      </c>
      <c r="D7" s="8">
        <v>25364774.18</v>
      </c>
      <c r="E7" s="8">
        <f t="shared" si="0"/>
        <v>57254587.43</v>
      </c>
      <c r="F7" s="8">
        <v>57245138.259999998</v>
      </c>
      <c r="G7" s="8">
        <v>57245138.259999998</v>
      </c>
      <c r="H7" s="8">
        <f t="shared" si="1"/>
        <v>9449.1700000017881</v>
      </c>
    </row>
    <row r="8" spans="1:8" x14ac:dyDescent="0.2">
      <c r="A8" s="9">
        <v>1300</v>
      </c>
      <c r="B8" s="6" t="s">
        <v>27</v>
      </c>
      <c r="C8" s="8">
        <v>9197318.0600000005</v>
      </c>
      <c r="D8" s="8">
        <v>6661572.6200000001</v>
      </c>
      <c r="E8" s="8">
        <f t="shared" si="0"/>
        <v>15858890.68</v>
      </c>
      <c r="F8" s="8">
        <v>15851297.720000001</v>
      </c>
      <c r="G8" s="8">
        <v>15851297.720000001</v>
      </c>
      <c r="H8" s="8">
        <f t="shared" si="1"/>
        <v>7592.9599999990314</v>
      </c>
    </row>
    <row r="9" spans="1:8" x14ac:dyDescent="0.2">
      <c r="A9" s="9">
        <v>1400</v>
      </c>
      <c r="B9" s="6" t="s">
        <v>1</v>
      </c>
      <c r="C9" s="8">
        <v>24922071.760000002</v>
      </c>
      <c r="D9" s="8">
        <v>18328757.059999999</v>
      </c>
      <c r="E9" s="8">
        <f t="shared" si="0"/>
        <v>43250828.82</v>
      </c>
      <c r="F9" s="8">
        <v>37238235.32</v>
      </c>
      <c r="G9" s="8">
        <v>37238235.32</v>
      </c>
      <c r="H9" s="8">
        <f t="shared" si="1"/>
        <v>6012593.5</v>
      </c>
    </row>
    <row r="10" spans="1:8" x14ac:dyDescent="0.2">
      <c r="A10" s="9">
        <v>1500</v>
      </c>
      <c r="B10" s="6" t="s">
        <v>28</v>
      </c>
      <c r="C10" s="8">
        <v>16428037.560000001</v>
      </c>
      <c r="D10" s="8">
        <v>17229375.879999999</v>
      </c>
      <c r="E10" s="8">
        <f t="shared" si="0"/>
        <v>33657413.439999998</v>
      </c>
      <c r="F10" s="8">
        <v>33598898.659999996</v>
      </c>
      <c r="G10" s="8">
        <v>33380498.66</v>
      </c>
      <c r="H10" s="8">
        <f t="shared" si="1"/>
        <v>58514.780000001192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5659168.5499999998</v>
      </c>
      <c r="D13" s="14">
        <f>SUM(D14:D22)</f>
        <v>8634793.5800000019</v>
      </c>
      <c r="E13" s="14">
        <f t="shared" si="0"/>
        <v>14293962.130000003</v>
      </c>
      <c r="F13" s="14">
        <f>SUM(F14:F22)</f>
        <v>7281424.3399999999</v>
      </c>
      <c r="G13" s="14">
        <f>SUM(G14:G22)</f>
        <v>6111126.1199999982</v>
      </c>
      <c r="H13" s="14">
        <f t="shared" si="1"/>
        <v>7012537.7900000028</v>
      </c>
    </row>
    <row r="14" spans="1:8" x14ac:dyDescent="0.2">
      <c r="A14" s="9">
        <v>2100</v>
      </c>
      <c r="B14" s="6" t="s">
        <v>30</v>
      </c>
      <c r="C14" s="8">
        <v>1531488.93</v>
      </c>
      <c r="D14" s="8">
        <v>6078028.6600000001</v>
      </c>
      <c r="E14" s="8">
        <f t="shared" si="0"/>
        <v>7609517.5899999999</v>
      </c>
      <c r="F14" s="8">
        <v>4531436.8600000003</v>
      </c>
      <c r="G14" s="8">
        <v>3879515.03</v>
      </c>
      <c r="H14" s="8">
        <f t="shared" si="1"/>
        <v>3078080.7299999995</v>
      </c>
    </row>
    <row r="15" spans="1:8" x14ac:dyDescent="0.2">
      <c r="A15" s="9">
        <v>2200</v>
      </c>
      <c r="B15" s="6" t="s">
        <v>31</v>
      </c>
      <c r="C15" s="8">
        <v>108561.33</v>
      </c>
      <c r="D15" s="8">
        <v>660518.56000000006</v>
      </c>
      <c r="E15" s="8">
        <f t="shared" si="0"/>
        <v>769079.89</v>
      </c>
      <c r="F15" s="8">
        <v>105537.13</v>
      </c>
      <c r="G15" s="8">
        <v>105537.13</v>
      </c>
      <c r="H15" s="8">
        <f t="shared" si="1"/>
        <v>663542.76</v>
      </c>
    </row>
    <row r="16" spans="1:8" x14ac:dyDescent="0.2">
      <c r="A16" s="9">
        <v>2300</v>
      </c>
      <c r="B16" s="6" t="s">
        <v>32</v>
      </c>
      <c r="C16" s="8">
        <v>404402</v>
      </c>
      <c r="D16" s="8">
        <v>-331420.15999999997</v>
      </c>
      <c r="E16" s="8">
        <f t="shared" si="0"/>
        <v>72981.840000000026</v>
      </c>
      <c r="F16" s="8">
        <v>62671.09</v>
      </c>
      <c r="G16" s="8">
        <v>62671.09</v>
      </c>
      <c r="H16" s="8">
        <f t="shared" si="1"/>
        <v>10310.750000000029</v>
      </c>
    </row>
    <row r="17" spans="1:8" x14ac:dyDescent="0.2">
      <c r="A17" s="9">
        <v>2400</v>
      </c>
      <c r="B17" s="6" t="s">
        <v>33</v>
      </c>
      <c r="C17" s="8">
        <v>1258406</v>
      </c>
      <c r="D17" s="8">
        <v>237783.54</v>
      </c>
      <c r="E17" s="8">
        <f t="shared" si="0"/>
        <v>1496189.54</v>
      </c>
      <c r="F17" s="8">
        <v>379310.25</v>
      </c>
      <c r="G17" s="8">
        <v>239544.24</v>
      </c>
      <c r="H17" s="8">
        <f t="shared" si="1"/>
        <v>1116879.29</v>
      </c>
    </row>
    <row r="18" spans="1:8" x14ac:dyDescent="0.2">
      <c r="A18" s="9">
        <v>2500</v>
      </c>
      <c r="B18" s="6" t="s">
        <v>34</v>
      </c>
      <c r="C18" s="8">
        <v>589300</v>
      </c>
      <c r="D18" s="8">
        <v>1090491.6599999999</v>
      </c>
      <c r="E18" s="8">
        <f t="shared" si="0"/>
        <v>1679791.66</v>
      </c>
      <c r="F18" s="8">
        <v>988793.23</v>
      </c>
      <c r="G18" s="8">
        <v>769438.39</v>
      </c>
      <c r="H18" s="8">
        <f t="shared" si="1"/>
        <v>690998.42999999993</v>
      </c>
    </row>
    <row r="19" spans="1:8" x14ac:dyDescent="0.2">
      <c r="A19" s="9">
        <v>2600</v>
      </c>
      <c r="B19" s="6" t="s">
        <v>35</v>
      </c>
      <c r="C19" s="8">
        <v>391090.29</v>
      </c>
      <c r="D19" s="8">
        <v>104223.9</v>
      </c>
      <c r="E19" s="8">
        <f t="shared" si="0"/>
        <v>495314.18999999994</v>
      </c>
      <c r="F19" s="8">
        <v>421638.76</v>
      </c>
      <c r="G19" s="8">
        <v>417828.51</v>
      </c>
      <c r="H19" s="8">
        <f t="shared" si="1"/>
        <v>73675.429999999935</v>
      </c>
    </row>
    <row r="20" spans="1:8" x14ac:dyDescent="0.2">
      <c r="A20" s="9">
        <v>2700</v>
      </c>
      <c r="B20" s="6" t="s">
        <v>36</v>
      </c>
      <c r="C20" s="8">
        <v>524450</v>
      </c>
      <c r="D20" s="8">
        <v>81256.289999999994</v>
      </c>
      <c r="E20" s="8">
        <f t="shared" si="0"/>
        <v>605706.29</v>
      </c>
      <c r="F20" s="8">
        <v>266184.71999999997</v>
      </c>
      <c r="G20" s="8">
        <v>266184.71999999997</v>
      </c>
      <c r="H20" s="8">
        <f t="shared" si="1"/>
        <v>339521.57000000007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851470</v>
      </c>
      <c r="D22" s="8">
        <v>713911.13</v>
      </c>
      <c r="E22" s="8">
        <f t="shared" si="0"/>
        <v>1565381.13</v>
      </c>
      <c r="F22" s="8">
        <v>525852.30000000005</v>
      </c>
      <c r="G22" s="8">
        <v>370407.01</v>
      </c>
      <c r="H22" s="8">
        <f t="shared" si="1"/>
        <v>1039528.8299999998</v>
      </c>
    </row>
    <row r="23" spans="1:8" x14ac:dyDescent="0.2">
      <c r="A23" s="10" t="s">
        <v>18</v>
      </c>
      <c r="B23" s="2"/>
      <c r="C23" s="14">
        <f>SUM(C24:C32)</f>
        <v>43683969.130000003</v>
      </c>
      <c r="D23" s="14">
        <f>SUM(D24:D32)</f>
        <v>11962235.879999999</v>
      </c>
      <c r="E23" s="14">
        <f t="shared" si="0"/>
        <v>55646205.010000005</v>
      </c>
      <c r="F23" s="14">
        <f>SUM(F24:F32)</f>
        <v>38571742.409999996</v>
      </c>
      <c r="G23" s="14">
        <f>SUM(G24:G32)</f>
        <v>37964368.270000003</v>
      </c>
      <c r="H23" s="14">
        <f t="shared" si="1"/>
        <v>17074462.600000009</v>
      </c>
    </row>
    <row r="24" spans="1:8" x14ac:dyDescent="0.2">
      <c r="A24" s="9">
        <v>3100</v>
      </c>
      <c r="B24" s="6" t="s">
        <v>39</v>
      </c>
      <c r="C24" s="8">
        <v>6946724</v>
      </c>
      <c r="D24" s="8">
        <v>-1670841.44</v>
      </c>
      <c r="E24" s="8">
        <f t="shared" si="0"/>
        <v>5275882.5600000005</v>
      </c>
      <c r="F24" s="8">
        <v>5199493.76</v>
      </c>
      <c r="G24" s="8">
        <v>5199493.76</v>
      </c>
      <c r="H24" s="8">
        <f t="shared" si="1"/>
        <v>76388.800000000745</v>
      </c>
    </row>
    <row r="25" spans="1:8" x14ac:dyDescent="0.2">
      <c r="A25" s="9">
        <v>3200</v>
      </c>
      <c r="B25" s="6" t="s">
        <v>40</v>
      </c>
      <c r="C25" s="8">
        <v>3797408</v>
      </c>
      <c r="D25" s="8">
        <v>-145472.99</v>
      </c>
      <c r="E25" s="8">
        <f t="shared" si="0"/>
        <v>3651935.01</v>
      </c>
      <c r="F25" s="8">
        <v>1393531.65</v>
      </c>
      <c r="G25" s="8">
        <v>1382031.64</v>
      </c>
      <c r="H25" s="8">
        <f t="shared" si="1"/>
        <v>2258403.36</v>
      </c>
    </row>
    <row r="26" spans="1:8" x14ac:dyDescent="0.2">
      <c r="A26" s="9">
        <v>3300</v>
      </c>
      <c r="B26" s="6" t="s">
        <v>41</v>
      </c>
      <c r="C26" s="8">
        <v>12673449.810000001</v>
      </c>
      <c r="D26" s="8">
        <v>3983210.93</v>
      </c>
      <c r="E26" s="8">
        <f t="shared" si="0"/>
        <v>16656660.74</v>
      </c>
      <c r="F26" s="8">
        <v>10861381.619999999</v>
      </c>
      <c r="G26" s="8">
        <v>10646950.939999999</v>
      </c>
      <c r="H26" s="8">
        <f t="shared" si="1"/>
        <v>5795279.120000001</v>
      </c>
    </row>
    <row r="27" spans="1:8" x14ac:dyDescent="0.2">
      <c r="A27" s="9">
        <v>3400</v>
      </c>
      <c r="B27" s="6" t="s">
        <v>42</v>
      </c>
      <c r="C27" s="8">
        <v>1988997</v>
      </c>
      <c r="D27" s="8">
        <v>-681603.89</v>
      </c>
      <c r="E27" s="8">
        <f t="shared" si="0"/>
        <v>1307393.1099999999</v>
      </c>
      <c r="F27" s="8">
        <v>1290965.8799999999</v>
      </c>
      <c r="G27" s="8">
        <v>1290928.31</v>
      </c>
      <c r="H27" s="8">
        <f t="shared" si="1"/>
        <v>16427.229999999981</v>
      </c>
    </row>
    <row r="28" spans="1:8" x14ac:dyDescent="0.2">
      <c r="A28" s="9">
        <v>3500</v>
      </c>
      <c r="B28" s="6" t="s">
        <v>43</v>
      </c>
      <c r="C28" s="8">
        <v>9569743.9700000007</v>
      </c>
      <c r="D28" s="8">
        <v>3007868.11</v>
      </c>
      <c r="E28" s="8">
        <f t="shared" si="0"/>
        <v>12577612.08</v>
      </c>
      <c r="F28" s="8">
        <v>10168893.1</v>
      </c>
      <c r="G28" s="8">
        <v>9869565.6300000008</v>
      </c>
      <c r="H28" s="8">
        <f t="shared" si="1"/>
        <v>2408718.9800000004</v>
      </c>
    </row>
    <row r="29" spans="1:8" x14ac:dyDescent="0.2">
      <c r="A29" s="9">
        <v>3600</v>
      </c>
      <c r="B29" s="6" t="s">
        <v>44</v>
      </c>
      <c r="C29" s="8">
        <v>98000</v>
      </c>
      <c r="D29" s="8">
        <v>279732.49</v>
      </c>
      <c r="E29" s="8">
        <f t="shared" si="0"/>
        <v>377732.49</v>
      </c>
      <c r="F29" s="8">
        <v>346526.94</v>
      </c>
      <c r="G29" s="8">
        <v>279866.90000000002</v>
      </c>
      <c r="H29" s="8">
        <f t="shared" si="1"/>
        <v>31205.549999999988</v>
      </c>
    </row>
    <row r="30" spans="1:8" x14ac:dyDescent="0.2">
      <c r="A30" s="9">
        <v>3700</v>
      </c>
      <c r="B30" s="6" t="s">
        <v>45</v>
      </c>
      <c r="C30" s="8">
        <v>1119928</v>
      </c>
      <c r="D30" s="8">
        <v>-256739.82</v>
      </c>
      <c r="E30" s="8">
        <f t="shared" si="0"/>
        <v>863188.17999999993</v>
      </c>
      <c r="F30" s="8">
        <v>129827.98</v>
      </c>
      <c r="G30" s="8">
        <v>129827.98</v>
      </c>
      <c r="H30" s="8">
        <f t="shared" si="1"/>
        <v>733360.2</v>
      </c>
    </row>
    <row r="31" spans="1:8" x14ac:dyDescent="0.2">
      <c r="A31" s="9">
        <v>3800</v>
      </c>
      <c r="B31" s="6" t="s">
        <v>46</v>
      </c>
      <c r="C31" s="8">
        <v>5140017</v>
      </c>
      <c r="D31" s="8">
        <v>-2482096.9900000002</v>
      </c>
      <c r="E31" s="8">
        <f t="shared" si="0"/>
        <v>2657920.0099999998</v>
      </c>
      <c r="F31" s="8">
        <v>369495.9</v>
      </c>
      <c r="G31" s="8">
        <v>354077.53</v>
      </c>
      <c r="H31" s="8">
        <f t="shared" si="1"/>
        <v>2288424.11</v>
      </c>
    </row>
    <row r="32" spans="1:8" x14ac:dyDescent="0.2">
      <c r="A32" s="9">
        <v>3900</v>
      </c>
      <c r="B32" s="6" t="s">
        <v>0</v>
      </c>
      <c r="C32" s="8">
        <v>2349701.35</v>
      </c>
      <c r="D32" s="8">
        <v>9928179.4800000004</v>
      </c>
      <c r="E32" s="8">
        <f t="shared" si="0"/>
        <v>12277880.83</v>
      </c>
      <c r="F32" s="8">
        <v>8811625.5800000001</v>
      </c>
      <c r="G32" s="8">
        <v>8811625.5800000001</v>
      </c>
      <c r="H32" s="8">
        <f t="shared" si="1"/>
        <v>3466255.25</v>
      </c>
    </row>
    <row r="33" spans="1:8" x14ac:dyDescent="0.2">
      <c r="A33" s="10" t="s">
        <v>19</v>
      </c>
      <c r="B33" s="2"/>
      <c r="C33" s="14">
        <f>SUM(C34:C42)</f>
        <v>1544000</v>
      </c>
      <c r="D33" s="14">
        <f>SUM(D34:D42)</f>
        <v>3119844.91</v>
      </c>
      <c r="E33" s="14">
        <f t="shared" si="0"/>
        <v>4663844.91</v>
      </c>
      <c r="F33" s="14">
        <f>SUM(F34:F42)</f>
        <v>3573105.56</v>
      </c>
      <c r="G33" s="14">
        <f>SUM(G34:G42)</f>
        <v>3573105.56</v>
      </c>
      <c r="H33" s="14">
        <f t="shared" si="1"/>
        <v>1090739.3500000001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1544000</v>
      </c>
      <c r="D37" s="8">
        <v>3119844.91</v>
      </c>
      <c r="E37" s="8">
        <f t="shared" si="0"/>
        <v>4663844.91</v>
      </c>
      <c r="F37" s="8">
        <v>3573105.56</v>
      </c>
      <c r="G37" s="8">
        <v>3573105.56</v>
      </c>
      <c r="H37" s="8">
        <f t="shared" si="1"/>
        <v>1090739.3500000001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1513660</v>
      </c>
      <c r="D43" s="14">
        <f>SUM(D44:D52)</f>
        <v>3129893.7</v>
      </c>
      <c r="E43" s="14">
        <f t="shared" si="0"/>
        <v>4643553.7</v>
      </c>
      <c r="F43" s="14">
        <f>SUM(F44:F52)</f>
        <v>933155.1</v>
      </c>
      <c r="G43" s="14">
        <f>SUM(G44:G52)</f>
        <v>624496.94000000006</v>
      </c>
      <c r="H43" s="14">
        <f t="shared" si="1"/>
        <v>3710398.6</v>
      </c>
    </row>
    <row r="44" spans="1:8" x14ac:dyDescent="0.2">
      <c r="A44" s="9">
        <v>5100</v>
      </c>
      <c r="B44" s="6" t="s">
        <v>54</v>
      </c>
      <c r="C44" s="8">
        <v>1045000</v>
      </c>
      <c r="D44" s="8">
        <v>2254616.41</v>
      </c>
      <c r="E44" s="8">
        <f t="shared" si="0"/>
        <v>3299616.41</v>
      </c>
      <c r="F44" s="8">
        <v>446253.25</v>
      </c>
      <c r="G44" s="8">
        <v>137595.09</v>
      </c>
      <c r="H44" s="8">
        <f t="shared" si="1"/>
        <v>2853363.16</v>
      </c>
    </row>
    <row r="45" spans="1:8" x14ac:dyDescent="0.2">
      <c r="A45" s="9">
        <v>5200</v>
      </c>
      <c r="B45" s="6" t="s">
        <v>55</v>
      </c>
      <c r="C45" s="8">
        <v>253660</v>
      </c>
      <c r="D45" s="8">
        <v>294340</v>
      </c>
      <c r="E45" s="8">
        <f t="shared" si="0"/>
        <v>548000</v>
      </c>
      <c r="F45" s="8">
        <v>90292.89</v>
      </c>
      <c r="G45" s="8">
        <v>90292.89</v>
      </c>
      <c r="H45" s="8">
        <f t="shared" si="1"/>
        <v>457707.11</v>
      </c>
    </row>
    <row r="46" spans="1:8" x14ac:dyDescent="0.2">
      <c r="A46" s="9">
        <v>5300</v>
      </c>
      <c r="B46" s="6" t="s">
        <v>56</v>
      </c>
      <c r="C46" s="8">
        <v>122000</v>
      </c>
      <c r="D46" s="8">
        <v>36831.730000000003</v>
      </c>
      <c r="E46" s="8">
        <f t="shared" si="0"/>
        <v>158831.73000000001</v>
      </c>
      <c r="F46" s="8">
        <v>69488.960000000006</v>
      </c>
      <c r="G46" s="8">
        <v>69488.960000000006</v>
      </c>
      <c r="H46" s="8">
        <f t="shared" si="1"/>
        <v>89342.77</v>
      </c>
    </row>
    <row r="47" spans="1:8" x14ac:dyDescent="0.2">
      <c r="A47" s="9">
        <v>5400</v>
      </c>
      <c r="B47" s="6" t="s">
        <v>57</v>
      </c>
      <c r="C47" s="8">
        <v>0</v>
      </c>
      <c r="D47" s="8">
        <v>227699</v>
      </c>
      <c r="E47" s="8">
        <f t="shared" si="0"/>
        <v>227699</v>
      </c>
      <c r="F47" s="8">
        <v>185179.35</v>
      </c>
      <c r="G47" s="8">
        <v>185179.35</v>
      </c>
      <c r="H47" s="8">
        <f t="shared" si="1"/>
        <v>42519.649999999994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93000</v>
      </c>
      <c r="D49" s="8">
        <v>316406.56</v>
      </c>
      <c r="E49" s="8">
        <f t="shared" si="0"/>
        <v>409406.56</v>
      </c>
      <c r="F49" s="8">
        <v>141940.65</v>
      </c>
      <c r="G49" s="8">
        <v>141940.65</v>
      </c>
      <c r="H49" s="8">
        <f t="shared" si="1"/>
        <v>267465.91000000003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8000</v>
      </c>
      <c r="D53" s="14">
        <f>SUM(D54:D56)</f>
        <v>2799944</v>
      </c>
      <c r="E53" s="14">
        <f t="shared" si="0"/>
        <v>2807944</v>
      </c>
      <c r="F53" s="14">
        <f>SUM(F54:F56)</f>
        <v>2439161.2199999997</v>
      </c>
      <c r="G53" s="14">
        <f>SUM(G54:G56)</f>
        <v>2439161.2199999997</v>
      </c>
      <c r="H53" s="14">
        <f t="shared" si="1"/>
        <v>368782.78000000026</v>
      </c>
    </row>
    <row r="54" spans="1:8" x14ac:dyDescent="0.2">
      <c r="A54" s="9">
        <v>6100</v>
      </c>
      <c r="B54" s="6" t="s">
        <v>63</v>
      </c>
      <c r="C54" s="8">
        <v>8000</v>
      </c>
      <c r="D54" s="8">
        <v>715559.79</v>
      </c>
      <c r="E54" s="8">
        <f t="shared" si="0"/>
        <v>723559.79</v>
      </c>
      <c r="F54" s="8">
        <v>360286.98</v>
      </c>
      <c r="G54" s="8">
        <v>360286.98</v>
      </c>
      <c r="H54" s="8">
        <f t="shared" si="1"/>
        <v>363272.81000000006</v>
      </c>
    </row>
    <row r="55" spans="1:8" x14ac:dyDescent="0.2">
      <c r="A55" s="9">
        <v>6200</v>
      </c>
      <c r="B55" s="6" t="s">
        <v>64</v>
      </c>
      <c r="C55" s="8">
        <v>0</v>
      </c>
      <c r="D55" s="8">
        <v>2084384.21</v>
      </c>
      <c r="E55" s="8">
        <f t="shared" si="0"/>
        <v>2084384.21</v>
      </c>
      <c r="F55" s="8">
        <v>2078874.24</v>
      </c>
      <c r="G55" s="8">
        <v>2078874.24</v>
      </c>
      <c r="H55" s="8">
        <f t="shared" si="1"/>
        <v>5509.9699999999721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721000</v>
      </c>
      <c r="D57" s="14">
        <f>SUM(D58:D64)</f>
        <v>914231.58</v>
      </c>
      <c r="E57" s="14">
        <f t="shared" si="0"/>
        <v>1635231.58</v>
      </c>
      <c r="F57" s="14">
        <f>SUM(F58:F64)</f>
        <v>0</v>
      </c>
      <c r="G57" s="14">
        <f>SUM(G58:G64)</f>
        <v>0</v>
      </c>
      <c r="H57" s="14">
        <f t="shared" si="1"/>
        <v>1635231.58</v>
      </c>
    </row>
    <row r="58" spans="1:8" x14ac:dyDescent="0.2">
      <c r="A58" s="9">
        <v>7100</v>
      </c>
      <c r="B58" s="6" t="s">
        <v>66</v>
      </c>
      <c r="C58" s="8">
        <v>21000</v>
      </c>
      <c r="D58" s="8">
        <v>0</v>
      </c>
      <c r="E58" s="8">
        <f t="shared" si="0"/>
        <v>21000</v>
      </c>
      <c r="F58" s="8">
        <v>0</v>
      </c>
      <c r="G58" s="8">
        <v>0</v>
      </c>
      <c r="H58" s="8">
        <f t="shared" si="1"/>
        <v>21000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700000</v>
      </c>
      <c r="D64" s="8">
        <v>914231.58</v>
      </c>
      <c r="E64" s="8">
        <f t="shared" si="0"/>
        <v>1614231.58</v>
      </c>
      <c r="F64" s="8">
        <v>0</v>
      </c>
      <c r="G64" s="8">
        <v>0</v>
      </c>
      <c r="H64" s="8">
        <f t="shared" si="1"/>
        <v>1614231.58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152471000.53</v>
      </c>
      <c r="D77" s="16">
        <f t="shared" si="4"/>
        <v>114433178.01999998</v>
      </c>
      <c r="E77" s="16">
        <f t="shared" si="4"/>
        <v>266904178.55000001</v>
      </c>
      <c r="F77" s="16">
        <f t="shared" si="4"/>
        <v>229900010.42999998</v>
      </c>
      <c r="G77" s="16">
        <f t="shared" si="4"/>
        <v>227595279.91</v>
      </c>
      <c r="H77" s="16">
        <f t="shared" si="4"/>
        <v>37004168.120000027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1.8897637795275593" right="0.70866141732283472" top="3.9370078740157481" bottom="0.74803149606299213" header="0.31496062992125984" footer="0.31496062992125984"/>
  <pageSetup paperSize="141" scale="2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2021-01-26T22:16:22Z</cp:lastPrinted>
  <dcterms:created xsi:type="dcterms:W3CDTF">2014-02-10T03:37:14Z</dcterms:created>
  <dcterms:modified xsi:type="dcterms:W3CDTF">2021-01-26T22:16:58Z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