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3\PAGINA UTL\DICIEMBRE 2023\Presupuestaria\"/>
    </mc:Choice>
  </mc:AlternateContent>
  <bookViews>
    <workbookView xWindow="0" yWindow="0" windowWidth="28800" windowHeight="12135" tabRatio="885"/>
  </bookViews>
  <sheets>
    <sheet name="COG" sheetId="6" r:id="rId1"/>
  </sheets>
  <definedNames>
    <definedName name="_xlnm._FilterDatabase" localSheetId="0" hidden="1">COG!$A$3:$G$76</definedName>
  </definedNames>
  <calcPr calcId="162913"/>
</workbook>
</file>

<file path=xl/calcChain.xml><?xml version="1.0" encoding="utf-8"?>
<calcChain xmlns="http://schemas.openxmlformats.org/spreadsheetml/2006/main">
  <c r="D6" i="6" l="1"/>
  <c r="G6" i="6" s="1"/>
  <c r="D7" i="6"/>
  <c r="G7" i="6" s="1"/>
  <c r="D8" i="6"/>
  <c r="G8" i="6" s="1"/>
  <c r="D9" i="6"/>
  <c r="D10" i="6"/>
  <c r="G10" i="6" s="1"/>
  <c r="D11" i="6"/>
  <c r="G11" i="6" s="1"/>
  <c r="D12" i="6"/>
  <c r="G12" i="6" s="1"/>
  <c r="G47" i="6"/>
  <c r="G9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D69" i="6" s="1"/>
  <c r="G69" i="6" s="1"/>
  <c r="B65" i="6"/>
  <c r="B57" i="6"/>
  <c r="B53" i="6"/>
  <c r="B43" i="6"/>
  <c r="B33" i="6"/>
  <c r="B23" i="6"/>
  <c r="B13" i="6"/>
  <c r="B5" i="6"/>
  <c r="D53" i="6" l="1"/>
  <c r="G53" i="6" s="1"/>
  <c r="D43" i="6"/>
  <c r="G43" i="6" s="1"/>
  <c r="D23" i="6"/>
  <c r="D13" i="6"/>
  <c r="G13" i="6" s="1"/>
  <c r="G23" i="6"/>
  <c r="D33" i="6"/>
  <c r="G33" i="6" s="1"/>
  <c r="D65" i="6"/>
  <c r="G65" i="6" s="1"/>
  <c r="D57" i="6"/>
  <c r="G57" i="6" s="1"/>
  <c r="F77" i="6"/>
  <c r="B77" i="6"/>
  <c r="C77" i="6"/>
  <c r="D5" i="6"/>
  <c r="E77" i="6"/>
  <c r="D77" i="6" l="1"/>
  <c r="G5" i="6"/>
  <c r="G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<sst xmlns="http://schemas.openxmlformats.org/spreadsheetml/2006/main" count="85" uniqueCount="85">
  <si>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</si>
  <si>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</si>
  <si>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</si>
  <si>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</si>
  <si>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</si>
  <si>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</si>
  <si>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</si>
  <si>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</si>
  <si>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</si>
  <si>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</si>
  <si>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</si>
  <si>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</si>
  <si>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</si>
  <si>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</si>
  <si>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</si>
  <si>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</si>
  <si>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</si>
  <si>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</si>
  <si>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</si>
  <si>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</si>
  <si>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</si>
  <si>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</si>
  <si>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</si>
  <si>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</si>
  <si>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</si>
  <si>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</si>
  <si>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</si>
  <si>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</si>
  <si>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</si>
  <si>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</si>
  <si>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</si>
  <si>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</si>
  <si>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</si>
  <si>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</si>
  <si>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</si>
  <si>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</si>
  <si>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</si>
  <si>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</si>
  <si>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</si>
  <si>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</si>
  <si>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</si>
  <si>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</si>
  <si>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</si>
  <si>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</si>
  <si>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</si>
  <si>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</si>
  <si>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</si>
  <si>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</si>
  <si>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</si>
  <si>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</si>
  <si>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</si>
  <si>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</si>
  <si>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</si>
  <si>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</si>
  <si>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</si>
  <si>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</si>
  <si>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</si>
  <si>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</si>
  <si>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</si>
  <si>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</si>
  <si>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</si>
  <si>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</si>
  <si>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</si>
  <si>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</si>
  <si>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</si>
  <si>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</si>
  <si>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</si>
  <si>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</si>
  <si>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</si>
  <si>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</si>
  <si>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</si>
  <si>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</si>
  <si>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</si>
  <si>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</si>
  <si>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</si>
  <si>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</si>
  <si>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</si>
  <si>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</si>
  <si>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</si>
  <si>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</si>
  <si>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</si>
  <si>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</si>
  <si>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</si>
  <si>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</si>
  <si>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UNIVERSIDAD TECNOLOGICA DE LEON
Estado Analítico del Ejercicio del Presupuesto de Egresos
Clasificación por Objeto del Gasto (Capítulo y Concepto)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</si>
</sst>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4">
    <xf numFmtId="0" fontId="0" fillId="0" borderId="0" xfId="0"/>
    <xf numFmtId="0" fontId="0" fillId="0" borderId="0" xfId="0" applyProtection="1">
      <protection locked="0"/>
    </xf>
    <xf numFmtId="4" fontId="6" fillId="2" borderId="1" xfId="9" applyNumberFormat="1" applyFont="1" applyFill="1" applyBorder="1" applyAlignment="1">
      <alignment horizontal="center" vertical="center" wrapText="1"/>
    </xf>
    <xf numFmtId="0" fontId="6" fillId="2" borderId="1" xfId="9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Protection="1">
      <protection locked="0"/>
    </xf>
    <xf numFmtId="4" fontId="6" fillId="0" borderId="5" xfId="0" applyNumberFormat="1" applyFont="1" applyFill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4" fontId="2" fillId="0" borderId="6" xfId="0" applyNumberFormat="1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left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>
      <alignment horizontal="center" vertical="center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>
      <alignment horizontal="center" vertical="center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15" xfId="9" applyFont="1" applyFill="1" applyBorder="1" applyAlignment="1">
      <alignment horizontal="center" vertical="center"/>
    </xf>
    <xf numFmtId="0" fontId="6" fillId="2" borderId="16" xfId="9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 applyProtection="1">
      <alignment horizontal="left"/>
    </xf>
    <xf numFmtId="4" fontId="6" fillId="0" borderId="12" xfId="0" applyNumberFormat="1" applyFont="1" applyFill="1" applyBorder="1" applyProtection="1">
      <protection locked="0"/>
    </xf>
    <xf numFmtId="0" fontId="2" fillId="0" borderId="17" xfId="0" applyFont="1" applyFill="1" applyBorder="1" applyAlignment="1" applyProtection="1">
      <alignment horizontal="left" indent="1"/>
    </xf>
    <xf numFmtId="4" fontId="2" fillId="0" borderId="18" xfId="0" applyNumberFormat="1" applyFont="1" applyFill="1" applyBorder="1" applyProtection="1">
      <protection locked="0"/>
    </xf>
    <xf numFmtId="4" fontId="6" fillId="0" borderId="18" xfId="0" applyNumberFormat="1" applyFont="1" applyFill="1" applyBorder="1" applyProtection="1">
      <protection locked="0"/>
    </xf>
    <xf numFmtId="0" fontId="2" fillId="0" borderId="17" xfId="0" applyFont="1" applyFill="1" applyBorder="1" applyAlignment="1" applyProtection="1">
      <alignment horizontal="left"/>
    </xf>
    <xf numFmtId="0" fontId="2" fillId="0" borderId="19" xfId="0" applyFont="1" applyFill="1" applyBorder="1" applyAlignment="1" applyProtection="1">
      <alignment horizontal="left" indent="1"/>
    </xf>
    <xf numFmtId="4" fontId="2" fillId="0" borderId="14" xfId="0" applyNumberFormat="1" applyFont="1" applyFill="1" applyBorder="1" applyProtection="1">
      <protection locked="0"/>
    </xf>
    <xf numFmtId="0" fontId="6" fillId="0" borderId="20" xfId="0" applyFont="1" applyFill="1" applyBorder="1" applyAlignment="1" applyProtection="1">
      <alignment horizontal="center" vertical="center"/>
      <protection locked="0"/>
    </xf>
    <xf numFmtId="4" fontId="6" fillId="0" borderId="21" xfId="0" applyNumberFormat="1" applyFont="1" applyFill="1" applyBorder="1" applyAlignment="1" applyProtection="1">
      <alignment vertical="center"/>
      <protection locked="0"/>
    </xf>
    <xf numFmtId="4" fontId="6" fillId="0" borderId="22" xfId="0" applyNumberFormat="1" applyFont="1" applyFill="1" applyBorder="1" applyAlignment="1" applyProtection="1">
      <alignment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" customHeight="1" thickTop="1" x14ac:dyDescent="0.2">
      <c r="A1" s="14" t="s">
        <v>84</v>
      </c>
      <c r="B1" s="15"/>
      <c r="C1" s="15"/>
      <c r="D1" s="15"/>
      <c r="E1" s="15"/>
      <c r="F1" s="15"/>
      <c r="G1" s="16"/>
    </row>
    <row r="2" spans="1:8" x14ac:dyDescent="0.2">
      <c r="A2" s="17" t="s">
        <v>9</v>
      </c>
      <c r="B2" s="11" t="s">
        <v>15</v>
      </c>
      <c r="C2" s="9"/>
      <c r="D2" s="9"/>
      <c r="E2" s="9"/>
      <c r="F2" s="10"/>
      <c r="G2" s="18" t="s">
        <v>14</v>
      </c>
    </row>
    <row r="3" spans="1:8" ht="24.95" customHeight="1" x14ac:dyDescent="0.2">
      <c r="A3" s="19"/>
      <c r="B3" s="2" t="s">
        <v>10</v>
      </c>
      <c r="C3" s="2" t="s">
        <v>75</v>
      </c>
      <c r="D3" s="2" t="s">
        <v>11</v>
      </c>
      <c r="E3" s="2" t="s">
        <v>12</v>
      </c>
      <c r="F3" s="2" t="s">
        <v>13</v>
      </c>
      <c r="G3" s="20"/>
    </row>
    <row r="4" spans="1:8" x14ac:dyDescent="0.2">
      <c r="A4" s="21"/>
      <c r="B4" s="3">
        <v>1</v>
      </c>
      <c r="C4" s="3">
        <v>2</v>
      </c>
      <c r="D4" s="3" t="s">
        <v>76</v>
      </c>
      <c r="E4" s="3">
        <v>4</v>
      </c>
      <c r="F4" s="3">
        <v>5</v>
      </c>
      <c r="G4" s="22" t="s">
        <v>77</v>
      </c>
    </row>
    <row r="5" spans="1:8" x14ac:dyDescent="0.2">
      <c r="A5" s="23" t="s">
        <v>16</v>
      </c>
      <c r="B5" s="5">
        <f>SUM(B6:B12)</f>
        <v>170484619.72</v>
      </c>
      <c r="C5" s="5">
        <f>SUM(C6:C12)</f>
        <v>14010414.300000001</v>
      </c>
      <c r="D5" s="5">
        <f>B5+C5</f>
        <v>184495034.02000001</v>
      </c>
      <c r="E5" s="5">
        <f>SUM(E6:E12)</f>
        <v>178611492.31</v>
      </c>
      <c r="F5" s="5">
        <f>SUM(F6:F12)</f>
        <v>178611492.31</v>
      </c>
      <c r="G5" s="24">
        <f>D5-E5</f>
        <v>5883541.7100000083</v>
      </c>
    </row>
    <row r="6" spans="1:8" x14ac:dyDescent="0.2">
      <c r="A6" s="25" t="s">
        <v>20</v>
      </c>
      <c r="B6" s="4">
        <v>36404730.57</v>
      </c>
      <c r="C6" s="4">
        <v>1856113.88</v>
      </c>
      <c r="D6" s="4">
        <f t="shared" ref="D6:D69" si="0">B6+C6</f>
        <v>38260844.450000003</v>
      </c>
      <c r="E6" s="4">
        <v>37553661.729999997</v>
      </c>
      <c r="F6" s="4">
        <v>37553661.729999997</v>
      </c>
      <c r="G6" s="26">
        <f t="shared" ref="G6:G69" si="1">D6-E6</f>
        <v>707182.72000000626</v>
      </c>
      <c r="H6" s="12">
        <v>1100</v>
      </c>
    </row>
    <row r="7" spans="1:8" x14ac:dyDescent="0.2">
      <c r="A7" s="25" t="s">
        <v>21</v>
      </c>
      <c r="B7" s="4">
        <v>57123380.600000001</v>
      </c>
      <c r="C7" s="4">
        <v>8545999.5600000005</v>
      </c>
      <c r="D7" s="4">
        <f t="shared" si="0"/>
        <v>65669380.160000004</v>
      </c>
      <c r="E7" s="4">
        <v>65143779.979999997</v>
      </c>
      <c r="F7" s="4">
        <v>65143779.979999997</v>
      </c>
      <c r="G7" s="26">
        <f t="shared" si="1"/>
        <v>525600.18000000715</v>
      </c>
      <c r="H7" s="12">
        <v>1200</v>
      </c>
    </row>
    <row r="8" spans="1:8" x14ac:dyDescent="0.2">
      <c r="A8" s="25" t="s">
        <v>22</v>
      </c>
      <c r="B8" s="4">
        <v>17206658.879999999</v>
      </c>
      <c r="C8" s="4">
        <v>734487.52</v>
      </c>
      <c r="D8" s="4">
        <f t="shared" si="0"/>
        <v>17941146.399999999</v>
      </c>
      <c r="E8" s="4">
        <v>16129758.58</v>
      </c>
      <c r="F8" s="4">
        <v>16129758.58</v>
      </c>
      <c r="G8" s="26">
        <f t="shared" si="1"/>
        <v>1811387.8199999984</v>
      </c>
      <c r="H8" s="12">
        <v>1300</v>
      </c>
    </row>
    <row r="9" spans="1:8" x14ac:dyDescent="0.2">
      <c r="A9" s="25" t="s">
        <v>1</v>
      </c>
      <c r="B9" s="4">
        <v>22051897.23</v>
      </c>
      <c r="C9" s="4">
        <v>-438575.87</v>
      </c>
      <c r="D9" s="4">
        <f t="shared" si="0"/>
        <v>21613321.359999999</v>
      </c>
      <c r="E9" s="4">
        <v>21222259.710000001</v>
      </c>
      <c r="F9" s="4">
        <v>21222259.710000001</v>
      </c>
      <c r="G9" s="26">
        <f t="shared" si="1"/>
        <v>391061.64999999851</v>
      </c>
      <c r="H9" s="12">
        <v>1400</v>
      </c>
    </row>
    <row r="10" spans="1:8" x14ac:dyDescent="0.2">
      <c r="A10" s="25" t="s">
        <v>23</v>
      </c>
      <c r="B10" s="4">
        <v>36729310.159999996</v>
      </c>
      <c r="C10" s="4">
        <v>3312389.21</v>
      </c>
      <c r="D10" s="4">
        <f t="shared" si="0"/>
        <v>40041699.369999997</v>
      </c>
      <c r="E10" s="4">
        <v>38562032.310000002</v>
      </c>
      <c r="F10" s="4">
        <v>38562032.310000002</v>
      </c>
      <c r="G10" s="26">
        <f t="shared" si="1"/>
        <v>1479667.0599999949</v>
      </c>
      <c r="H10" s="12">
        <v>1500</v>
      </c>
    </row>
    <row r="11" spans="1:8" x14ac:dyDescent="0.2">
      <c r="A11" s="25" t="s">
        <v>2</v>
      </c>
      <c r="B11" s="4">
        <v>968642.28</v>
      </c>
      <c r="C11" s="4">
        <v>0</v>
      </c>
      <c r="D11" s="4">
        <f t="shared" si="0"/>
        <v>968642.28</v>
      </c>
      <c r="E11" s="4">
        <v>0</v>
      </c>
      <c r="F11" s="4">
        <v>0</v>
      </c>
      <c r="G11" s="26">
        <f t="shared" si="1"/>
        <v>968642.28</v>
      </c>
      <c r="H11" s="12">
        <v>1600</v>
      </c>
    </row>
    <row r="12" spans="1:8" x14ac:dyDescent="0.2">
      <c r="A12" s="25" t="s">
        <v>24</v>
      </c>
      <c r="B12" s="4">
        <v>0</v>
      </c>
      <c r="C12" s="4">
        <v>0</v>
      </c>
      <c r="D12" s="4">
        <f t="shared" si="0"/>
        <v>0</v>
      </c>
      <c r="E12" s="4">
        <v>0</v>
      </c>
      <c r="F12" s="4">
        <v>0</v>
      </c>
      <c r="G12" s="26">
        <f t="shared" si="1"/>
        <v>0</v>
      </c>
      <c r="H12" s="12">
        <v>1700</v>
      </c>
    </row>
    <row r="13" spans="1:8" x14ac:dyDescent="0.2">
      <c r="A13" s="23" t="s">
        <v>79</v>
      </c>
      <c r="B13" s="6">
        <f>SUM(B14:B22)</f>
        <v>5949001</v>
      </c>
      <c r="C13" s="6">
        <f>SUM(C14:C22)</f>
        <v>6950665.5599999996</v>
      </c>
      <c r="D13" s="6">
        <f t="shared" si="0"/>
        <v>12899666.559999999</v>
      </c>
      <c r="E13" s="6">
        <f>SUM(E14:E22)</f>
        <v>7897440.71</v>
      </c>
      <c r="F13" s="6">
        <f>SUM(F14:F22)</f>
        <v>7897440.71</v>
      </c>
      <c r="G13" s="27">
        <f t="shared" si="1"/>
        <v>5002225.8499999987</v>
      </c>
      <c r="H13" s="13">
        <v>0</v>
      </c>
    </row>
    <row r="14" spans="1:8" x14ac:dyDescent="0.2">
      <c r="A14" s="25" t="s">
        <v>25</v>
      </c>
      <c r="B14" s="4">
        <v>2243702</v>
      </c>
      <c r="C14" s="4">
        <v>6702819.3399999999</v>
      </c>
      <c r="D14" s="4">
        <f t="shared" si="0"/>
        <v>8946521.3399999999</v>
      </c>
      <c r="E14" s="4">
        <v>6112245.5800000001</v>
      </c>
      <c r="F14" s="4">
        <v>6112245.5800000001</v>
      </c>
      <c r="G14" s="26">
        <f t="shared" si="1"/>
        <v>2834275.76</v>
      </c>
      <c r="H14" s="12">
        <v>2100</v>
      </c>
    </row>
    <row r="15" spans="1:8" x14ac:dyDescent="0.2">
      <c r="A15" s="25" t="s">
        <v>26</v>
      </c>
      <c r="B15" s="4">
        <v>174102</v>
      </c>
      <c r="C15" s="4">
        <v>27917.88</v>
      </c>
      <c r="D15" s="4">
        <f t="shared" si="0"/>
        <v>202019.88</v>
      </c>
      <c r="E15" s="4">
        <v>165569.76</v>
      </c>
      <c r="F15" s="4">
        <v>165569.76</v>
      </c>
      <c r="G15" s="26">
        <f t="shared" si="1"/>
        <v>36450.119999999995</v>
      </c>
      <c r="H15" s="12">
        <v>2200</v>
      </c>
    </row>
    <row r="16" spans="1:8" x14ac:dyDescent="0.2">
      <c r="A16" s="25" t="s">
        <v>27</v>
      </c>
      <c r="B16" s="4">
        <v>294000</v>
      </c>
      <c r="C16" s="4">
        <v>13315.88</v>
      </c>
      <c r="D16" s="4">
        <f t="shared" si="0"/>
        <v>307315.88</v>
      </c>
      <c r="E16" s="4">
        <v>275455.58</v>
      </c>
      <c r="F16" s="4">
        <v>275455.58</v>
      </c>
      <c r="G16" s="26">
        <f t="shared" si="1"/>
        <v>31860.299999999988</v>
      </c>
      <c r="H16" s="12">
        <v>2300</v>
      </c>
    </row>
    <row r="17" spans="1:8" x14ac:dyDescent="0.2">
      <c r="A17" s="25" t="s">
        <v>28</v>
      </c>
      <c r="B17" s="4">
        <v>963880</v>
      </c>
      <c r="C17" s="4">
        <v>-396548.04</v>
      </c>
      <c r="D17" s="4">
        <f t="shared" si="0"/>
        <v>567331.96</v>
      </c>
      <c r="E17" s="4">
        <v>116944.26</v>
      </c>
      <c r="F17" s="4">
        <v>116944.26</v>
      </c>
      <c r="G17" s="26">
        <f t="shared" si="1"/>
        <v>450387.69999999995</v>
      </c>
      <c r="H17" s="12">
        <v>2400</v>
      </c>
    </row>
    <row r="18" spans="1:8" x14ac:dyDescent="0.2">
      <c r="A18" s="25" t="s">
        <v>29</v>
      </c>
      <c r="B18" s="4">
        <v>473960</v>
      </c>
      <c r="C18" s="4">
        <v>442184.22</v>
      </c>
      <c r="D18" s="4">
        <f t="shared" si="0"/>
        <v>916144.22</v>
      </c>
      <c r="E18" s="4">
        <v>218909.51</v>
      </c>
      <c r="F18" s="4">
        <v>218909.51</v>
      </c>
      <c r="G18" s="26">
        <f t="shared" si="1"/>
        <v>697234.71</v>
      </c>
      <c r="H18" s="12">
        <v>2500</v>
      </c>
    </row>
    <row r="19" spans="1:8" x14ac:dyDescent="0.2">
      <c r="A19" s="25" t="s">
        <v>30</v>
      </c>
      <c r="B19" s="4">
        <v>606410</v>
      </c>
      <c r="C19" s="4">
        <v>73580.960000000006</v>
      </c>
      <c r="D19" s="4">
        <f t="shared" si="0"/>
        <v>679990.96</v>
      </c>
      <c r="E19" s="4">
        <v>661427.86</v>
      </c>
      <c r="F19" s="4">
        <v>661427.86</v>
      </c>
      <c r="G19" s="26">
        <f t="shared" si="1"/>
        <v>18563.099999999977</v>
      </c>
      <c r="H19" s="12">
        <v>2600</v>
      </c>
    </row>
    <row r="20" spans="1:8" x14ac:dyDescent="0.2">
      <c r="A20" s="25" t="s">
        <v>31</v>
      </c>
      <c r="B20" s="4">
        <v>430950</v>
      </c>
      <c r="C20" s="4">
        <v>-21450.05</v>
      </c>
      <c r="D20" s="4">
        <f t="shared" si="0"/>
        <v>409499.95</v>
      </c>
      <c r="E20" s="4">
        <v>134626.49</v>
      </c>
      <c r="F20" s="4">
        <v>134626.49</v>
      </c>
      <c r="G20" s="26">
        <f t="shared" si="1"/>
        <v>274873.46000000002</v>
      </c>
      <c r="H20" s="12">
        <v>2700</v>
      </c>
    </row>
    <row r="21" spans="1:8" x14ac:dyDescent="0.2">
      <c r="A21" s="25" t="s">
        <v>32</v>
      </c>
      <c r="B21" s="4">
        <v>0</v>
      </c>
      <c r="C21" s="4">
        <v>0</v>
      </c>
      <c r="D21" s="4">
        <f t="shared" si="0"/>
        <v>0</v>
      </c>
      <c r="E21" s="4">
        <v>0</v>
      </c>
      <c r="F21" s="4">
        <v>0</v>
      </c>
      <c r="G21" s="26">
        <f t="shared" si="1"/>
        <v>0</v>
      </c>
      <c r="H21" s="12">
        <v>2800</v>
      </c>
    </row>
    <row r="22" spans="1:8" x14ac:dyDescent="0.2">
      <c r="A22" s="25" t="s">
        <v>33</v>
      </c>
      <c r="B22" s="4">
        <v>761997</v>
      </c>
      <c r="C22" s="4">
        <v>108845.37</v>
      </c>
      <c r="D22" s="4">
        <f t="shared" si="0"/>
        <v>870842.37</v>
      </c>
      <c r="E22" s="4">
        <v>212261.67</v>
      </c>
      <c r="F22" s="4">
        <v>212261.67</v>
      </c>
      <c r="G22" s="26">
        <f t="shared" si="1"/>
        <v>658580.69999999995</v>
      </c>
      <c r="H22" s="12">
        <v>2900</v>
      </c>
    </row>
    <row r="23" spans="1:8" x14ac:dyDescent="0.2">
      <c r="A23" s="23" t="s">
        <v>17</v>
      </c>
      <c r="B23" s="6">
        <f>SUM(B24:B32)</f>
        <v>48366619.550000004</v>
      </c>
      <c r="C23" s="6">
        <f>SUM(C24:C32)</f>
        <v>19611234.140000001</v>
      </c>
      <c r="D23" s="6">
        <f t="shared" si="0"/>
        <v>67977853.689999998</v>
      </c>
      <c r="E23" s="6">
        <f>SUM(E24:E32)</f>
        <v>60690453.599999994</v>
      </c>
      <c r="F23" s="6">
        <f>SUM(F24:F32)</f>
        <v>57675865.699999996</v>
      </c>
      <c r="G23" s="27">
        <f t="shared" si="1"/>
        <v>7287400.0900000036</v>
      </c>
      <c r="H23" s="13">
        <v>0</v>
      </c>
    </row>
    <row r="24" spans="1:8" x14ac:dyDescent="0.2">
      <c r="A24" s="25" t="s">
        <v>34</v>
      </c>
      <c r="B24" s="4">
        <v>6930366.2800000003</v>
      </c>
      <c r="C24" s="4">
        <v>5539871.0700000003</v>
      </c>
      <c r="D24" s="4">
        <f t="shared" si="0"/>
        <v>12470237.350000001</v>
      </c>
      <c r="E24" s="4">
        <v>8994679.9800000004</v>
      </c>
      <c r="F24" s="4">
        <v>8994679.9800000004</v>
      </c>
      <c r="G24" s="26">
        <f t="shared" si="1"/>
        <v>3475557.370000001</v>
      </c>
      <c r="H24" s="12">
        <v>3100</v>
      </c>
    </row>
    <row r="25" spans="1:8" x14ac:dyDescent="0.2">
      <c r="A25" s="25" t="s">
        <v>35</v>
      </c>
      <c r="B25" s="4">
        <v>5634385.96</v>
      </c>
      <c r="C25" s="4">
        <v>-1646996.97</v>
      </c>
      <c r="D25" s="4">
        <f t="shared" si="0"/>
        <v>3987388.99</v>
      </c>
      <c r="E25" s="4">
        <v>3358561.72</v>
      </c>
      <c r="F25" s="4">
        <v>3358561.72</v>
      </c>
      <c r="G25" s="26">
        <f t="shared" si="1"/>
        <v>628827.27</v>
      </c>
      <c r="H25" s="12">
        <v>3200</v>
      </c>
    </row>
    <row r="26" spans="1:8" x14ac:dyDescent="0.2">
      <c r="A26" s="25" t="s">
        <v>36</v>
      </c>
      <c r="B26" s="4">
        <v>9099706.5999999996</v>
      </c>
      <c r="C26" s="4">
        <v>762896.55</v>
      </c>
      <c r="D26" s="4">
        <f t="shared" si="0"/>
        <v>9862603.1500000004</v>
      </c>
      <c r="E26" s="4">
        <v>8141750</v>
      </c>
      <c r="F26" s="4">
        <v>7563773.3200000003</v>
      </c>
      <c r="G26" s="26">
        <f t="shared" si="1"/>
        <v>1720853.1500000004</v>
      </c>
      <c r="H26" s="12">
        <v>3300</v>
      </c>
    </row>
    <row r="27" spans="1:8" x14ac:dyDescent="0.2">
      <c r="A27" s="25" t="s">
        <v>37</v>
      </c>
      <c r="B27" s="4">
        <v>1999163.32</v>
      </c>
      <c r="C27" s="4">
        <v>34998.800000000003</v>
      </c>
      <c r="D27" s="4">
        <f t="shared" si="0"/>
        <v>2034162.12</v>
      </c>
      <c r="E27" s="4">
        <v>1878820.83</v>
      </c>
      <c r="F27" s="4">
        <v>1878820.83</v>
      </c>
      <c r="G27" s="26">
        <f t="shared" si="1"/>
        <v>155341.29000000004</v>
      </c>
      <c r="H27" s="12">
        <v>3400</v>
      </c>
    </row>
    <row r="28" spans="1:8" x14ac:dyDescent="0.2">
      <c r="A28" s="25" t="s">
        <v>38</v>
      </c>
      <c r="B28" s="4">
        <v>15923581.539999999</v>
      </c>
      <c r="C28" s="4">
        <v>5620163.7199999997</v>
      </c>
      <c r="D28" s="4">
        <f t="shared" si="0"/>
        <v>21543745.259999998</v>
      </c>
      <c r="E28" s="4">
        <v>20704363.670000002</v>
      </c>
      <c r="F28" s="4">
        <v>19454883.859999999</v>
      </c>
      <c r="G28" s="26">
        <f t="shared" si="1"/>
        <v>839381.58999999613</v>
      </c>
      <c r="H28" s="12">
        <v>3500</v>
      </c>
    </row>
    <row r="29" spans="1:8" x14ac:dyDescent="0.2">
      <c r="A29" s="25" t="s">
        <v>39</v>
      </c>
      <c r="B29" s="4">
        <v>277669.21999999997</v>
      </c>
      <c r="C29" s="4">
        <v>11147.32</v>
      </c>
      <c r="D29" s="4">
        <f t="shared" si="0"/>
        <v>288816.53999999998</v>
      </c>
      <c r="E29" s="4">
        <v>239241.48</v>
      </c>
      <c r="F29" s="4">
        <v>173695.07</v>
      </c>
      <c r="G29" s="26">
        <f t="shared" si="1"/>
        <v>49575.059999999969</v>
      </c>
      <c r="H29" s="12">
        <v>3600</v>
      </c>
    </row>
    <row r="30" spans="1:8" x14ac:dyDescent="0.2">
      <c r="A30" s="25" t="s">
        <v>40</v>
      </c>
      <c r="B30" s="4">
        <v>773484</v>
      </c>
      <c r="C30" s="4">
        <v>187280.98</v>
      </c>
      <c r="D30" s="4">
        <f t="shared" si="0"/>
        <v>960764.98</v>
      </c>
      <c r="E30" s="4">
        <v>760712.73</v>
      </c>
      <c r="F30" s="4">
        <v>760712.73</v>
      </c>
      <c r="G30" s="26">
        <f t="shared" si="1"/>
        <v>200052.25</v>
      </c>
      <c r="H30" s="12">
        <v>3700</v>
      </c>
    </row>
    <row r="31" spans="1:8" x14ac:dyDescent="0.2">
      <c r="A31" s="25" t="s">
        <v>41</v>
      </c>
      <c r="B31" s="4">
        <v>3530650</v>
      </c>
      <c r="C31" s="4">
        <v>6754612.7599999998</v>
      </c>
      <c r="D31" s="4">
        <f t="shared" si="0"/>
        <v>10285262.76</v>
      </c>
      <c r="E31" s="4">
        <v>10207181</v>
      </c>
      <c r="F31" s="4">
        <v>9187571</v>
      </c>
      <c r="G31" s="26">
        <f t="shared" si="1"/>
        <v>78081.759999999776</v>
      </c>
      <c r="H31" s="12">
        <v>3800</v>
      </c>
    </row>
    <row r="32" spans="1:8" x14ac:dyDescent="0.2">
      <c r="A32" s="25" t="s">
        <v>0</v>
      </c>
      <c r="B32" s="4">
        <v>4197612.63</v>
      </c>
      <c r="C32" s="4">
        <v>2347259.91</v>
      </c>
      <c r="D32" s="4">
        <f t="shared" si="0"/>
        <v>6544872.54</v>
      </c>
      <c r="E32" s="4">
        <v>6405142.1900000004</v>
      </c>
      <c r="F32" s="4">
        <v>6303167.1900000004</v>
      </c>
      <c r="G32" s="26">
        <f t="shared" si="1"/>
        <v>139730.34999999963</v>
      </c>
      <c r="H32" s="12">
        <v>3900</v>
      </c>
    </row>
    <row r="33" spans="1:8" x14ac:dyDescent="0.2">
      <c r="A33" s="23" t="s">
        <v>80</v>
      </c>
      <c r="B33" s="6">
        <f>SUM(B34:B42)</f>
        <v>1603000</v>
      </c>
      <c r="C33" s="6">
        <f>SUM(C34:C42)</f>
        <v>4553646.59</v>
      </c>
      <c r="D33" s="6">
        <f t="shared" si="0"/>
        <v>6156646.5899999999</v>
      </c>
      <c r="E33" s="6">
        <f>SUM(E34:E42)</f>
        <v>5562065.2000000002</v>
      </c>
      <c r="F33" s="6">
        <f>SUM(F34:F42)</f>
        <v>5562065.2000000002</v>
      </c>
      <c r="G33" s="27">
        <f t="shared" si="1"/>
        <v>594581.38999999966</v>
      </c>
      <c r="H33" s="13">
        <v>0</v>
      </c>
    </row>
    <row r="34" spans="1:8" x14ac:dyDescent="0.2">
      <c r="A34" s="25" t="s">
        <v>42</v>
      </c>
      <c r="B34" s="4">
        <v>0</v>
      </c>
      <c r="C34" s="4">
        <v>0</v>
      </c>
      <c r="D34" s="4">
        <f t="shared" si="0"/>
        <v>0</v>
      </c>
      <c r="E34" s="4">
        <v>0</v>
      </c>
      <c r="F34" s="4">
        <v>0</v>
      </c>
      <c r="G34" s="26">
        <f t="shared" si="1"/>
        <v>0</v>
      </c>
      <c r="H34" s="12">
        <v>4100</v>
      </c>
    </row>
    <row r="35" spans="1:8" x14ac:dyDescent="0.2">
      <c r="A35" s="25" t="s">
        <v>43</v>
      </c>
      <c r="B35" s="4">
        <v>0</v>
      </c>
      <c r="C35" s="4">
        <v>0</v>
      </c>
      <c r="D35" s="4">
        <f t="shared" si="0"/>
        <v>0</v>
      </c>
      <c r="E35" s="4">
        <v>0</v>
      </c>
      <c r="F35" s="4">
        <v>0</v>
      </c>
      <c r="G35" s="26">
        <f t="shared" si="1"/>
        <v>0</v>
      </c>
      <c r="H35" s="12">
        <v>4200</v>
      </c>
    </row>
    <row r="36" spans="1:8" x14ac:dyDescent="0.2">
      <c r="A36" s="25" t="s">
        <v>44</v>
      </c>
      <c r="B36" s="4">
        <v>0</v>
      </c>
      <c r="C36" s="4">
        <v>0</v>
      </c>
      <c r="D36" s="4">
        <f t="shared" si="0"/>
        <v>0</v>
      </c>
      <c r="E36" s="4">
        <v>0</v>
      </c>
      <c r="F36" s="4">
        <v>0</v>
      </c>
      <c r="G36" s="26">
        <f t="shared" si="1"/>
        <v>0</v>
      </c>
      <c r="H36" s="12">
        <v>4300</v>
      </c>
    </row>
    <row r="37" spans="1:8" x14ac:dyDescent="0.2">
      <c r="A37" s="25" t="s">
        <v>45</v>
      </c>
      <c r="B37" s="4">
        <v>1603000</v>
      </c>
      <c r="C37" s="4">
        <v>4553646.59</v>
      </c>
      <c r="D37" s="4">
        <f t="shared" si="0"/>
        <v>6156646.5899999999</v>
      </c>
      <c r="E37" s="4">
        <v>5562065.2000000002</v>
      </c>
      <c r="F37" s="4">
        <v>5562065.2000000002</v>
      </c>
      <c r="G37" s="26">
        <f t="shared" si="1"/>
        <v>594581.38999999966</v>
      </c>
      <c r="H37" s="12">
        <v>4400</v>
      </c>
    </row>
    <row r="38" spans="1:8" x14ac:dyDescent="0.2">
      <c r="A38" s="25" t="s">
        <v>7</v>
      </c>
      <c r="B38" s="4">
        <v>0</v>
      </c>
      <c r="C38" s="4">
        <v>0</v>
      </c>
      <c r="D38" s="4">
        <f t="shared" si="0"/>
        <v>0</v>
      </c>
      <c r="E38" s="4">
        <v>0</v>
      </c>
      <c r="F38" s="4">
        <v>0</v>
      </c>
      <c r="G38" s="26">
        <f t="shared" si="1"/>
        <v>0</v>
      </c>
      <c r="H38" s="12">
        <v>4500</v>
      </c>
    </row>
    <row r="39" spans="1:8" x14ac:dyDescent="0.2">
      <c r="A39" s="25" t="s">
        <v>46</v>
      </c>
      <c r="B39" s="4">
        <v>0</v>
      </c>
      <c r="C39" s="4">
        <v>0</v>
      </c>
      <c r="D39" s="4">
        <f t="shared" si="0"/>
        <v>0</v>
      </c>
      <c r="E39" s="4">
        <v>0</v>
      </c>
      <c r="F39" s="4">
        <v>0</v>
      </c>
      <c r="G39" s="26">
        <f t="shared" si="1"/>
        <v>0</v>
      </c>
      <c r="H39" s="12">
        <v>4600</v>
      </c>
    </row>
    <row r="40" spans="1:8" x14ac:dyDescent="0.2">
      <c r="A40" s="25" t="s">
        <v>47</v>
      </c>
      <c r="B40" s="4">
        <v>0</v>
      </c>
      <c r="C40" s="4">
        <v>0</v>
      </c>
      <c r="D40" s="4">
        <f t="shared" si="0"/>
        <v>0</v>
      </c>
      <c r="E40" s="4">
        <v>0</v>
      </c>
      <c r="F40" s="4">
        <v>0</v>
      </c>
      <c r="G40" s="26">
        <f t="shared" si="1"/>
        <v>0</v>
      </c>
      <c r="H40" s="12">
        <v>4700</v>
      </c>
    </row>
    <row r="41" spans="1:8" x14ac:dyDescent="0.2">
      <c r="A41" s="25" t="s">
        <v>3</v>
      </c>
      <c r="B41" s="4">
        <v>0</v>
      </c>
      <c r="C41" s="4">
        <v>0</v>
      </c>
      <c r="D41" s="4">
        <f t="shared" si="0"/>
        <v>0</v>
      </c>
      <c r="E41" s="4">
        <v>0</v>
      </c>
      <c r="F41" s="4">
        <v>0</v>
      </c>
      <c r="G41" s="26">
        <f t="shared" si="1"/>
        <v>0</v>
      </c>
      <c r="H41" s="12">
        <v>4800</v>
      </c>
    </row>
    <row r="42" spans="1:8" x14ac:dyDescent="0.2">
      <c r="A42" s="25" t="s">
        <v>48</v>
      </c>
      <c r="B42" s="4">
        <v>0</v>
      </c>
      <c r="C42" s="4">
        <v>0</v>
      </c>
      <c r="D42" s="4">
        <f t="shared" si="0"/>
        <v>0</v>
      </c>
      <c r="E42" s="4">
        <v>0</v>
      </c>
      <c r="F42" s="4">
        <v>0</v>
      </c>
      <c r="G42" s="26">
        <f t="shared" si="1"/>
        <v>0</v>
      </c>
      <c r="H42" s="12">
        <v>4900</v>
      </c>
    </row>
    <row r="43" spans="1:8" x14ac:dyDescent="0.2">
      <c r="A43" s="23" t="s">
        <v>81</v>
      </c>
      <c r="B43" s="6">
        <f>SUM(B44:B52)</f>
        <v>2609308</v>
      </c>
      <c r="C43" s="6">
        <f>SUM(C44:C52)</f>
        <v>19659724.439999998</v>
      </c>
      <c r="D43" s="6">
        <f t="shared" si="0"/>
        <v>22269032.439999998</v>
      </c>
      <c r="E43" s="6">
        <f>SUM(E44:E52)</f>
        <v>1539356.85</v>
      </c>
      <c r="F43" s="6">
        <f>SUM(F44:F52)</f>
        <v>1539356.85</v>
      </c>
      <c r="G43" s="27">
        <f t="shared" si="1"/>
        <v>20729675.589999996</v>
      </c>
      <c r="H43" s="13">
        <v>0</v>
      </c>
    </row>
    <row r="44" spans="1:8" x14ac:dyDescent="0.2">
      <c r="A44" s="28" t="s">
        <v>49</v>
      </c>
      <c r="B44" s="4">
        <v>898138</v>
      </c>
      <c r="C44" s="4">
        <v>15792089.18</v>
      </c>
      <c r="D44" s="4">
        <f t="shared" si="0"/>
        <v>16690227.18</v>
      </c>
      <c r="E44" s="4">
        <v>705680.66</v>
      </c>
      <c r="F44" s="4">
        <v>705680.66</v>
      </c>
      <c r="G44" s="26">
        <f t="shared" si="1"/>
        <v>15984546.52</v>
      </c>
      <c r="H44" s="12">
        <v>5100</v>
      </c>
    </row>
    <row r="45" spans="1:8" x14ac:dyDescent="0.2">
      <c r="A45" s="25" t="s">
        <v>50</v>
      </c>
      <c r="B45" s="4">
        <v>694670</v>
      </c>
      <c r="C45" s="4">
        <v>-332221.65000000002</v>
      </c>
      <c r="D45" s="4">
        <f t="shared" si="0"/>
        <v>362448.35</v>
      </c>
      <c r="E45" s="4">
        <v>0</v>
      </c>
      <c r="F45" s="4">
        <v>0</v>
      </c>
      <c r="G45" s="26">
        <f t="shared" si="1"/>
        <v>362448.35</v>
      </c>
      <c r="H45" s="12">
        <v>5200</v>
      </c>
    </row>
    <row r="46" spans="1:8" x14ac:dyDescent="0.2">
      <c r="A46" s="25" t="s">
        <v>51</v>
      </c>
      <c r="B46" s="4">
        <v>181000</v>
      </c>
      <c r="C46" s="4">
        <v>180532.52</v>
      </c>
      <c r="D46" s="4">
        <f t="shared" si="0"/>
        <v>361532.52</v>
      </c>
      <c r="E46" s="4">
        <v>0</v>
      </c>
      <c r="F46" s="4">
        <v>0</v>
      </c>
      <c r="G46" s="26">
        <f t="shared" si="1"/>
        <v>361532.52</v>
      </c>
      <c r="H46" s="12">
        <v>5300</v>
      </c>
    </row>
    <row r="47" spans="1:8" x14ac:dyDescent="0.2">
      <c r="A47" s="25" t="s">
        <v>52</v>
      </c>
      <c r="B47" s="4">
        <v>0</v>
      </c>
      <c r="C47" s="4">
        <v>0</v>
      </c>
      <c r="D47" s="4">
        <f t="shared" si="0"/>
        <v>0</v>
      </c>
      <c r="E47" s="4">
        <v>0</v>
      </c>
      <c r="F47" s="4">
        <v>0</v>
      </c>
      <c r="G47" s="26">
        <f t="shared" si="1"/>
        <v>0</v>
      </c>
      <c r="H47" s="12">
        <v>5400</v>
      </c>
    </row>
    <row r="48" spans="1:8" x14ac:dyDescent="0.2">
      <c r="A48" s="25" t="s">
        <v>53</v>
      </c>
      <c r="B48" s="4">
        <v>0</v>
      </c>
      <c r="C48" s="4">
        <v>0</v>
      </c>
      <c r="D48" s="4">
        <f t="shared" si="0"/>
        <v>0</v>
      </c>
      <c r="E48" s="4">
        <v>0</v>
      </c>
      <c r="F48" s="4">
        <v>0</v>
      </c>
      <c r="G48" s="26">
        <f t="shared" si="1"/>
        <v>0</v>
      </c>
      <c r="H48" s="12">
        <v>5500</v>
      </c>
    </row>
    <row r="49" spans="1:8" x14ac:dyDescent="0.2">
      <c r="A49" s="25" t="s">
        <v>54</v>
      </c>
      <c r="B49" s="4">
        <v>835500</v>
      </c>
      <c r="C49" s="4">
        <v>4019324.39</v>
      </c>
      <c r="D49" s="4">
        <f t="shared" si="0"/>
        <v>4854824.3900000006</v>
      </c>
      <c r="E49" s="4">
        <v>833676.19</v>
      </c>
      <c r="F49" s="4">
        <v>833676.19</v>
      </c>
      <c r="G49" s="26">
        <f t="shared" si="1"/>
        <v>4021148.2000000007</v>
      </c>
      <c r="H49" s="12">
        <v>5600</v>
      </c>
    </row>
    <row r="50" spans="1:8" x14ac:dyDescent="0.2">
      <c r="A50" s="25" t="s">
        <v>55</v>
      </c>
      <c r="B50" s="4">
        <v>0</v>
      </c>
      <c r="C50" s="4">
        <v>0</v>
      </c>
      <c r="D50" s="4">
        <f t="shared" si="0"/>
        <v>0</v>
      </c>
      <c r="E50" s="4">
        <v>0</v>
      </c>
      <c r="F50" s="4">
        <v>0</v>
      </c>
      <c r="G50" s="26">
        <f t="shared" si="1"/>
        <v>0</v>
      </c>
      <c r="H50" s="12">
        <v>5700</v>
      </c>
    </row>
    <row r="51" spans="1:8" x14ac:dyDescent="0.2">
      <c r="A51" s="25" t="s">
        <v>56</v>
      </c>
      <c r="B51" s="4">
        <v>0</v>
      </c>
      <c r="C51" s="4">
        <v>0</v>
      </c>
      <c r="D51" s="4">
        <f t="shared" si="0"/>
        <v>0</v>
      </c>
      <c r="E51" s="4">
        <v>0</v>
      </c>
      <c r="F51" s="4">
        <v>0</v>
      </c>
      <c r="G51" s="26">
        <f t="shared" si="1"/>
        <v>0</v>
      </c>
      <c r="H51" s="12">
        <v>5800</v>
      </c>
    </row>
    <row r="52" spans="1:8" x14ac:dyDescent="0.2">
      <c r="A52" s="25" t="s">
        <v>57</v>
      </c>
      <c r="B52" s="4">
        <v>0</v>
      </c>
      <c r="C52" s="4">
        <v>0</v>
      </c>
      <c r="D52" s="4">
        <f t="shared" si="0"/>
        <v>0</v>
      </c>
      <c r="E52" s="4">
        <v>0</v>
      </c>
      <c r="F52" s="4">
        <v>0</v>
      </c>
      <c r="G52" s="26">
        <f t="shared" si="1"/>
        <v>0</v>
      </c>
      <c r="H52" s="12">
        <v>5900</v>
      </c>
    </row>
    <row r="53" spans="1:8" x14ac:dyDescent="0.2">
      <c r="A53" s="23" t="s">
        <v>18</v>
      </c>
      <c r="B53" s="6">
        <f>SUM(B54:B56)</f>
        <v>0</v>
      </c>
      <c r="C53" s="6">
        <f>SUM(C54:C56)</f>
        <v>12535645.190000001</v>
      </c>
      <c r="D53" s="6">
        <f t="shared" si="0"/>
        <v>12535645.190000001</v>
      </c>
      <c r="E53" s="6">
        <f>SUM(E54:E56)</f>
        <v>2491319.7000000002</v>
      </c>
      <c r="F53" s="6">
        <f>SUM(F54:F56)</f>
        <v>2491319.7000000002</v>
      </c>
      <c r="G53" s="27">
        <f t="shared" si="1"/>
        <v>10044325.490000002</v>
      </c>
      <c r="H53" s="13">
        <v>0</v>
      </c>
    </row>
    <row r="54" spans="1:8" x14ac:dyDescent="0.2">
      <c r="A54" s="25" t="s">
        <v>58</v>
      </c>
      <c r="B54" s="4">
        <v>0</v>
      </c>
      <c r="C54" s="4">
        <v>8022885.1900000004</v>
      </c>
      <c r="D54" s="4">
        <f t="shared" si="0"/>
        <v>8022885.1900000004</v>
      </c>
      <c r="E54" s="4">
        <v>2491319.7000000002</v>
      </c>
      <c r="F54" s="4">
        <v>2491319.7000000002</v>
      </c>
      <c r="G54" s="26">
        <f t="shared" si="1"/>
        <v>5531565.4900000002</v>
      </c>
      <c r="H54" s="12">
        <v>6100</v>
      </c>
    </row>
    <row r="55" spans="1:8" x14ac:dyDescent="0.2">
      <c r="A55" s="25" t="s">
        <v>59</v>
      </c>
      <c r="B55" s="4">
        <v>0</v>
      </c>
      <c r="C55" s="4">
        <v>4512760</v>
      </c>
      <c r="D55" s="4">
        <f t="shared" si="0"/>
        <v>4512760</v>
      </c>
      <c r="E55" s="4">
        <v>0</v>
      </c>
      <c r="F55" s="4">
        <v>0</v>
      </c>
      <c r="G55" s="26">
        <f t="shared" si="1"/>
        <v>4512760</v>
      </c>
      <c r="H55" s="12">
        <v>6200</v>
      </c>
    </row>
    <row r="56" spans="1:8" x14ac:dyDescent="0.2">
      <c r="A56" s="25" t="s">
        <v>60</v>
      </c>
      <c r="B56" s="4">
        <v>0</v>
      </c>
      <c r="C56" s="4">
        <v>0</v>
      </c>
      <c r="D56" s="4">
        <f t="shared" si="0"/>
        <v>0</v>
      </c>
      <c r="E56" s="4">
        <v>0</v>
      </c>
      <c r="F56" s="4">
        <v>0</v>
      </c>
      <c r="G56" s="26">
        <f t="shared" si="1"/>
        <v>0</v>
      </c>
      <c r="H56" s="12">
        <v>6300</v>
      </c>
    </row>
    <row r="57" spans="1:8" x14ac:dyDescent="0.2">
      <c r="A57" s="23" t="s">
        <v>82</v>
      </c>
      <c r="B57" s="6">
        <f>SUM(B58:B64)</f>
        <v>0</v>
      </c>
      <c r="C57" s="6">
        <f>SUM(C58:C64)</f>
        <v>0</v>
      </c>
      <c r="D57" s="6">
        <f t="shared" si="0"/>
        <v>0</v>
      </c>
      <c r="E57" s="6">
        <f>SUM(E58:E64)</f>
        <v>0</v>
      </c>
      <c r="F57" s="6">
        <f>SUM(F58:F64)</f>
        <v>0</v>
      </c>
      <c r="G57" s="27">
        <f t="shared" si="1"/>
        <v>0</v>
      </c>
      <c r="H57" s="13">
        <v>0</v>
      </c>
    </row>
    <row r="58" spans="1:8" x14ac:dyDescent="0.2">
      <c r="A58" s="25" t="s">
        <v>61</v>
      </c>
      <c r="B58" s="4">
        <v>0</v>
      </c>
      <c r="C58" s="4">
        <v>0</v>
      </c>
      <c r="D58" s="4">
        <f t="shared" si="0"/>
        <v>0</v>
      </c>
      <c r="E58" s="4">
        <v>0</v>
      </c>
      <c r="F58" s="4">
        <v>0</v>
      </c>
      <c r="G58" s="26">
        <f t="shared" si="1"/>
        <v>0</v>
      </c>
      <c r="H58" s="12">
        <v>7100</v>
      </c>
    </row>
    <row r="59" spans="1:8" x14ac:dyDescent="0.2">
      <c r="A59" s="25" t="s">
        <v>62</v>
      </c>
      <c r="B59" s="4">
        <v>0</v>
      </c>
      <c r="C59" s="4">
        <v>0</v>
      </c>
      <c r="D59" s="4">
        <f t="shared" si="0"/>
        <v>0</v>
      </c>
      <c r="E59" s="4">
        <v>0</v>
      </c>
      <c r="F59" s="4">
        <v>0</v>
      </c>
      <c r="G59" s="26">
        <f t="shared" si="1"/>
        <v>0</v>
      </c>
      <c r="H59" s="12">
        <v>7200</v>
      </c>
    </row>
    <row r="60" spans="1:8" x14ac:dyDescent="0.2">
      <c r="A60" s="25" t="s">
        <v>63</v>
      </c>
      <c r="B60" s="4">
        <v>0</v>
      </c>
      <c r="C60" s="4">
        <v>0</v>
      </c>
      <c r="D60" s="4">
        <f t="shared" si="0"/>
        <v>0</v>
      </c>
      <c r="E60" s="4">
        <v>0</v>
      </c>
      <c r="F60" s="4">
        <v>0</v>
      </c>
      <c r="G60" s="26">
        <f t="shared" si="1"/>
        <v>0</v>
      </c>
      <c r="H60" s="12">
        <v>7300</v>
      </c>
    </row>
    <row r="61" spans="1:8" x14ac:dyDescent="0.2">
      <c r="A61" s="25" t="s">
        <v>64</v>
      </c>
      <c r="B61" s="4">
        <v>0</v>
      </c>
      <c r="C61" s="4">
        <v>0</v>
      </c>
      <c r="D61" s="4">
        <f t="shared" si="0"/>
        <v>0</v>
      </c>
      <c r="E61" s="4">
        <v>0</v>
      </c>
      <c r="F61" s="4">
        <v>0</v>
      </c>
      <c r="G61" s="26">
        <f t="shared" si="1"/>
        <v>0</v>
      </c>
      <c r="H61" s="12">
        <v>7400</v>
      </c>
    </row>
    <row r="62" spans="1:8" x14ac:dyDescent="0.2">
      <c r="A62" s="25" t="s">
        <v>65</v>
      </c>
      <c r="B62" s="4">
        <v>0</v>
      </c>
      <c r="C62" s="4">
        <v>0</v>
      </c>
      <c r="D62" s="4">
        <f t="shared" si="0"/>
        <v>0</v>
      </c>
      <c r="E62" s="4">
        <v>0</v>
      </c>
      <c r="F62" s="4">
        <v>0</v>
      </c>
      <c r="G62" s="26">
        <f t="shared" si="1"/>
        <v>0</v>
      </c>
      <c r="H62" s="12">
        <v>7500</v>
      </c>
    </row>
    <row r="63" spans="1:8" x14ac:dyDescent="0.2">
      <c r="A63" s="25" t="s">
        <v>66</v>
      </c>
      <c r="B63" s="4">
        <v>0</v>
      </c>
      <c r="C63" s="4">
        <v>0</v>
      </c>
      <c r="D63" s="4">
        <f t="shared" si="0"/>
        <v>0</v>
      </c>
      <c r="E63" s="4">
        <v>0</v>
      </c>
      <c r="F63" s="4">
        <v>0</v>
      </c>
      <c r="G63" s="26">
        <f t="shared" si="1"/>
        <v>0</v>
      </c>
      <c r="H63" s="12">
        <v>7600</v>
      </c>
    </row>
    <row r="64" spans="1:8" x14ac:dyDescent="0.2">
      <c r="A64" s="25" t="s">
        <v>67</v>
      </c>
      <c r="B64" s="4">
        <v>0</v>
      </c>
      <c r="C64" s="4">
        <v>0</v>
      </c>
      <c r="D64" s="4">
        <f t="shared" si="0"/>
        <v>0</v>
      </c>
      <c r="E64" s="4">
        <v>0</v>
      </c>
      <c r="F64" s="4">
        <v>0</v>
      </c>
      <c r="G64" s="26">
        <f t="shared" si="1"/>
        <v>0</v>
      </c>
      <c r="H64" s="12">
        <v>7900</v>
      </c>
    </row>
    <row r="65" spans="1:8" x14ac:dyDescent="0.2">
      <c r="A65" s="23" t="s">
        <v>83</v>
      </c>
      <c r="B65" s="6">
        <f>SUM(B66:B68)</f>
        <v>0</v>
      </c>
      <c r="C65" s="6">
        <f>SUM(C66:C68)</f>
        <v>0</v>
      </c>
      <c r="D65" s="6">
        <f t="shared" si="0"/>
        <v>0</v>
      </c>
      <c r="E65" s="6">
        <f>SUM(E66:E68)</f>
        <v>0</v>
      </c>
      <c r="F65" s="6">
        <f>SUM(F66:F68)</f>
        <v>0</v>
      </c>
      <c r="G65" s="27">
        <f t="shared" si="1"/>
        <v>0</v>
      </c>
      <c r="H65" s="13">
        <v>0</v>
      </c>
    </row>
    <row r="66" spans="1:8" x14ac:dyDescent="0.2">
      <c r="A66" s="25" t="s">
        <v>4</v>
      </c>
      <c r="B66" s="4">
        <v>0</v>
      </c>
      <c r="C66" s="4">
        <v>0</v>
      </c>
      <c r="D66" s="4">
        <f t="shared" si="0"/>
        <v>0</v>
      </c>
      <c r="E66" s="4">
        <v>0</v>
      </c>
      <c r="F66" s="4">
        <v>0</v>
      </c>
      <c r="G66" s="26">
        <f t="shared" si="1"/>
        <v>0</v>
      </c>
      <c r="H66" s="12">
        <v>8100</v>
      </c>
    </row>
    <row r="67" spans="1:8" x14ac:dyDescent="0.2">
      <c r="A67" s="25" t="s">
        <v>5</v>
      </c>
      <c r="B67" s="4">
        <v>0</v>
      </c>
      <c r="C67" s="4">
        <v>0</v>
      </c>
      <c r="D67" s="4">
        <f t="shared" si="0"/>
        <v>0</v>
      </c>
      <c r="E67" s="4">
        <v>0</v>
      </c>
      <c r="F67" s="4">
        <v>0</v>
      </c>
      <c r="G67" s="26">
        <f t="shared" si="1"/>
        <v>0</v>
      </c>
      <c r="H67" s="12">
        <v>8300</v>
      </c>
    </row>
    <row r="68" spans="1:8" x14ac:dyDescent="0.2">
      <c r="A68" s="25" t="s">
        <v>6</v>
      </c>
      <c r="B68" s="4">
        <v>0</v>
      </c>
      <c r="C68" s="4">
        <v>0</v>
      </c>
      <c r="D68" s="4">
        <f t="shared" si="0"/>
        <v>0</v>
      </c>
      <c r="E68" s="4">
        <v>0</v>
      </c>
      <c r="F68" s="4">
        <v>0</v>
      </c>
      <c r="G68" s="26">
        <f t="shared" si="1"/>
        <v>0</v>
      </c>
      <c r="H68" s="12">
        <v>8500</v>
      </c>
    </row>
    <row r="69" spans="1:8" x14ac:dyDescent="0.2">
      <c r="A69" s="23" t="s">
        <v>19</v>
      </c>
      <c r="B69" s="6">
        <f>SUM(B70:B76)</f>
        <v>0</v>
      </c>
      <c r="C69" s="6">
        <f>SUM(C70:C76)</f>
        <v>0</v>
      </c>
      <c r="D69" s="6">
        <f t="shared" si="0"/>
        <v>0</v>
      </c>
      <c r="E69" s="6">
        <f>SUM(E70:E76)</f>
        <v>0</v>
      </c>
      <c r="F69" s="6">
        <f>SUM(F70:F76)</f>
        <v>0</v>
      </c>
      <c r="G69" s="27">
        <f t="shared" si="1"/>
        <v>0</v>
      </c>
      <c r="H69" s="13">
        <v>0</v>
      </c>
    </row>
    <row r="70" spans="1:8" x14ac:dyDescent="0.2">
      <c r="A70" s="25" t="s">
        <v>68</v>
      </c>
      <c r="B70" s="4">
        <v>0</v>
      </c>
      <c r="C70" s="4">
        <v>0</v>
      </c>
      <c r="D70" s="4">
        <f t="shared" ref="D70:D76" si="2">B70+C70</f>
        <v>0</v>
      </c>
      <c r="E70" s="4">
        <v>0</v>
      </c>
      <c r="F70" s="4">
        <v>0</v>
      </c>
      <c r="G70" s="26">
        <f t="shared" ref="G70:G76" si="3">D70-E70</f>
        <v>0</v>
      </c>
      <c r="H70" s="12">
        <v>9100</v>
      </c>
    </row>
    <row r="71" spans="1:8" x14ac:dyDescent="0.2">
      <c r="A71" s="25" t="s">
        <v>69</v>
      </c>
      <c r="B71" s="4">
        <v>0</v>
      </c>
      <c r="C71" s="4">
        <v>0</v>
      </c>
      <c r="D71" s="4">
        <f t="shared" si="2"/>
        <v>0</v>
      </c>
      <c r="E71" s="4">
        <v>0</v>
      </c>
      <c r="F71" s="4">
        <v>0</v>
      </c>
      <c r="G71" s="26">
        <f t="shared" si="3"/>
        <v>0</v>
      </c>
      <c r="H71" s="12">
        <v>9200</v>
      </c>
    </row>
    <row r="72" spans="1:8" x14ac:dyDescent="0.2">
      <c r="A72" s="25" t="s">
        <v>70</v>
      </c>
      <c r="B72" s="4">
        <v>0</v>
      </c>
      <c r="C72" s="4">
        <v>0</v>
      </c>
      <c r="D72" s="4">
        <f t="shared" si="2"/>
        <v>0</v>
      </c>
      <c r="E72" s="4">
        <v>0</v>
      </c>
      <c r="F72" s="4">
        <v>0</v>
      </c>
      <c r="G72" s="26">
        <f t="shared" si="3"/>
        <v>0</v>
      </c>
      <c r="H72" s="12">
        <v>9300</v>
      </c>
    </row>
    <row r="73" spans="1:8" x14ac:dyDescent="0.2">
      <c r="A73" s="25" t="s">
        <v>71</v>
      </c>
      <c r="B73" s="4">
        <v>0</v>
      </c>
      <c r="C73" s="4">
        <v>0</v>
      </c>
      <c r="D73" s="4">
        <f t="shared" si="2"/>
        <v>0</v>
      </c>
      <c r="E73" s="4">
        <v>0</v>
      </c>
      <c r="F73" s="4">
        <v>0</v>
      </c>
      <c r="G73" s="26">
        <f t="shared" si="3"/>
        <v>0</v>
      </c>
      <c r="H73" s="12">
        <v>9400</v>
      </c>
    </row>
    <row r="74" spans="1:8" x14ac:dyDescent="0.2">
      <c r="A74" s="25" t="s">
        <v>72</v>
      </c>
      <c r="B74" s="4">
        <v>0</v>
      </c>
      <c r="C74" s="4">
        <v>0</v>
      </c>
      <c r="D74" s="4">
        <f t="shared" si="2"/>
        <v>0</v>
      </c>
      <c r="E74" s="4">
        <v>0</v>
      </c>
      <c r="F74" s="4">
        <v>0</v>
      </c>
      <c r="G74" s="26">
        <f t="shared" si="3"/>
        <v>0</v>
      </c>
      <c r="H74" s="12">
        <v>9500</v>
      </c>
    </row>
    <row r="75" spans="1:8" x14ac:dyDescent="0.2">
      <c r="A75" s="25" t="s">
        <v>73</v>
      </c>
      <c r="B75" s="4">
        <v>0</v>
      </c>
      <c r="C75" s="4">
        <v>0</v>
      </c>
      <c r="D75" s="4">
        <f t="shared" si="2"/>
        <v>0</v>
      </c>
      <c r="E75" s="4">
        <v>0</v>
      </c>
      <c r="F75" s="4">
        <v>0</v>
      </c>
      <c r="G75" s="26">
        <f t="shared" si="3"/>
        <v>0</v>
      </c>
      <c r="H75" s="12">
        <v>9600</v>
      </c>
    </row>
    <row r="76" spans="1:8" x14ac:dyDescent="0.2">
      <c r="A76" s="29" t="s">
        <v>74</v>
      </c>
      <c r="B76" s="7">
        <v>0</v>
      </c>
      <c r="C76" s="7">
        <v>0</v>
      </c>
      <c r="D76" s="7">
        <f t="shared" si="2"/>
        <v>0</v>
      </c>
      <c r="E76" s="7">
        <v>0</v>
      </c>
      <c r="F76" s="7">
        <v>0</v>
      </c>
      <c r="G76" s="30">
        <f t="shared" si="3"/>
        <v>0</v>
      </c>
      <c r="H76" s="12">
        <v>9900</v>
      </c>
    </row>
    <row r="77" spans="1:8" ht="21" customHeight="1" thickBot="1" x14ac:dyDescent="0.25">
      <c r="A77" s="31" t="s">
        <v>8</v>
      </c>
      <c r="B77" s="32">
        <f t="shared" ref="B77:G77" si="4">SUM(B5+B13+B23+B33+B43+B53+B57+B65+B69)</f>
        <v>229012548.27000001</v>
      </c>
      <c r="C77" s="32">
        <f t="shared" si="4"/>
        <v>77321330.219999999</v>
      </c>
      <c r="D77" s="32">
        <f t="shared" si="4"/>
        <v>306333878.49000001</v>
      </c>
      <c r="E77" s="32">
        <f t="shared" si="4"/>
        <v>256792128.36999997</v>
      </c>
      <c r="F77" s="32">
        <f t="shared" si="4"/>
        <v>253777540.46999997</v>
      </c>
      <c r="G77" s="33">
        <f t="shared" si="4"/>
        <v>49541750.120000012</v>
      </c>
      <c r="H77" s="8"/>
    </row>
    <row r="78" spans="1:8" ht="12" thickTop="1" x14ac:dyDescent="0.2">
      <c r="H78" s="8"/>
    </row>
    <row r="79" spans="1:8" x14ac:dyDescent="0.2">
      <c r="A79" s="1" t="s">
        <v>78</v>
      </c>
      <c r="H79" s="8"/>
    </row>
    <row r="80" spans="1:8" x14ac:dyDescent="0.2">
      <c r="H80" s="8"/>
    </row>
  </sheetData>
  <sheetProtection formatCells="0" formatColumns="0" formatRows="0" autoFilter="0"/>
  <mergeCells count="4">
    <mergeCell ref="A1:G1"/>
    <mergeCell ref="B2:F2"/>
    <mergeCell ref="G2:G3"/>
    <mergeCell ref="A2:A4"/>
  </mergeCells>
  <printOptions horizontalCentered="1"/>
  <pageMargins left="0.39370078740157483" right="0.39370078740157483" top="0.74803149606299213" bottom="0.74803149606299213" header="0.31496062992125984" footer="0.31496062992125984"/>
  <pageSetup paperSize="141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2024-02-12T17:56:58Z</cp:lastPrinted>
  <dcterms:created xsi:type="dcterms:W3CDTF">2014-02-10T03:37:14Z</dcterms:created>
  <dcterms:modified xsi:type="dcterms:W3CDTF">2024-02-12T17:58:23Z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