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/>
</workbook>
</file>

<file path=xl/calcChain.xml><?xml version="1.0" encoding="utf-8"?>
<calcChain xmlns="http://schemas.openxmlformats.org/spreadsheetml/2006/main">
  <c r="H75" i="1" l="1"/>
  <c r="E74" i="1"/>
  <c r="H74" i="1" s="1"/>
  <c r="E73" i="1"/>
  <c r="H73" i="1" s="1"/>
  <c r="E72" i="1"/>
  <c r="H72" i="1" s="1"/>
  <c r="E71" i="1"/>
  <c r="H71" i="1" s="1"/>
  <c r="E70" i="1"/>
  <c r="E68" i="1" s="1"/>
  <c r="E69" i="1"/>
  <c r="H69" i="1" s="1"/>
  <c r="G68" i="1"/>
  <c r="F68" i="1"/>
  <c r="D68" i="1"/>
  <c r="C68" i="1"/>
  <c r="E67" i="1"/>
  <c r="H67" i="1" s="1"/>
  <c r="E66" i="1"/>
  <c r="H65" i="1"/>
  <c r="E65" i="1"/>
  <c r="G64" i="1"/>
  <c r="F64" i="1"/>
  <c r="D64" i="1"/>
  <c r="C64" i="1"/>
  <c r="H63" i="1"/>
  <c r="E63" i="1"/>
  <c r="E62" i="1"/>
  <c r="H62" i="1" s="1"/>
  <c r="E61" i="1"/>
  <c r="H61" i="1" s="1"/>
  <c r="E60" i="1"/>
  <c r="H60" i="1" s="1"/>
  <c r="H59" i="1"/>
  <c r="E59" i="1"/>
  <c r="E58" i="1"/>
  <c r="E56" i="1" s="1"/>
  <c r="E57" i="1"/>
  <c r="H57" i="1" s="1"/>
  <c r="G56" i="1"/>
  <c r="F56" i="1"/>
  <c r="D56" i="1"/>
  <c r="C56" i="1"/>
  <c r="E55" i="1"/>
  <c r="H55" i="1" s="1"/>
  <c r="E54" i="1"/>
  <c r="H53" i="1"/>
  <c r="E53" i="1"/>
  <c r="G52" i="1"/>
  <c r="F52" i="1"/>
  <c r="D52" i="1"/>
  <c r="C52" i="1"/>
  <c r="H51" i="1"/>
  <c r="E51" i="1"/>
  <c r="E50" i="1"/>
  <c r="H50" i="1" s="1"/>
  <c r="E49" i="1"/>
  <c r="H49" i="1" s="1"/>
  <c r="E48" i="1"/>
  <c r="H48" i="1" s="1"/>
  <c r="H47" i="1"/>
  <c r="E47" i="1"/>
  <c r="E46" i="1"/>
  <c r="H46" i="1" s="1"/>
  <c r="E45" i="1"/>
  <c r="H45" i="1" s="1"/>
  <c r="E44" i="1"/>
  <c r="H43" i="1"/>
  <c r="E43" i="1"/>
  <c r="G42" i="1"/>
  <c r="F42" i="1"/>
  <c r="D42" i="1"/>
  <c r="C42" i="1"/>
  <c r="H41" i="1"/>
  <c r="E41" i="1"/>
  <c r="E40" i="1"/>
  <c r="H40" i="1" s="1"/>
  <c r="E39" i="1"/>
  <c r="H39" i="1" s="1"/>
  <c r="E38" i="1"/>
  <c r="H38" i="1" s="1"/>
  <c r="H37" i="1"/>
  <c r="E37" i="1"/>
  <c r="E36" i="1"/>
  <c r="H36" i="1" s="1"/>
  <c r="E35" i="1"/>
  <c r="H35" i="1" s="1"/>
  <c r="E34" i="1"/>
  <c r="H33" i="1"/>
  <c r="E33" i="1"/>
  <c r="G32" i="1"/>
  <c r="F32" i="1"/>
  <c r="D32" i="1"/>
  <c r="C32" i="1"/>
  <c r="H31" i="1"/>
  <c r="E31" i="1"/>
  <c r="E30" i="1"/>
  <c r="H30" i="1" s="1"/>
  <c r="E29" i="1"/>
  <c r="H29" i="1" s="1"/>
  <c r="E28" i="1"/>
  <c r="H28" i="1" s="1"/>
  <c r="H27" i="1"/>
  <c r="E27" i="1"/>
  <c r="E26" i="1"/>
  <c r="H26" i="1" s="1"/>
  <c r="E25" i="1"/>
  <c r="H25" i="1" s="1"/>
  <c r="E24" i="1"/>
  <c r="H23" i="1"/>
  <c r="E23" i="1"/>
  <c r="G22" i="1"/>
  <c r="F22" i="1"/>
  <c r="D22" i="1"/>
  <c r="D3" i="1" s="1"/>
  <c r="C22" i="1"/>
  <c r="H21" i="1"/>
  <c r="E21" i="1"/>
  <c r="E20" i="1"/>
  <c r="H20" i="1" s="1"/>
  <c r="E19" i="1"/>
  <c r="H19" i="1" s="1"/>
  <c r="E18" i="1"/>
  <c r="H18" i="1" s="1"/>
  <c r="H17" i="1"/>
  <c r="E17" i="1"/>
  <c r="E16" i="1"/>
  <c r="H16" i="1" s="1"/>
  <c r="E15" i="1"/>
  <c r="H15" i="1" s="1"/>
  <c r="E14" i="1"/>
  <c r="H13" i="1"/>
  <c r="E13" i="1"/>
  <c r="G12" i="1"/>
  <c r="F12" i="1"/>
  <c r="D12" i="1"/>
  <c r="C12" i="1"/>
  <c r="H11" i="1"/>
  <c r="E11" i="1"/>
  <c r="E10" i="1"/>
  <c r="H10" i="1" s="1"/>
  <c r="E9" i="1"/>
  <c r="H9" i="1" s="1"/>
  <c r="E8" i="1"/>
  <c r="H8" i="1" s="1"/>
  <c r="H7" i="1"/>
  <c r="E7" i="1"/>
  <c r="E6" i="1"/>
  <c r="E4" i="1" s="1"/>
  <c r="E5" i="1"/>
  <c r="H5" i="1" s="1"/>
  <c r="G4" i="1"/>
  <c r="F4" i="1"/>
  <c r="F3" i="1" s="1"/>
  <c r="D4" i="1"/>
  <c r="C4" i="1"/>
  <c r="C3" i="1" s="1"/>
  <c r="E12" i="1" l="1"/>
  <c r="E3" i="1" s="1"/>
  <c r="E32" i="1"/>
  <c r="E52" i="1"/>
  <c r="E64" i="1"/>
  <c r="G3" i="1"/>
  <c r="E22" i="1"/>
  <c r="E42" i="1"/>
  <c r="H12" i="1"/>
  <c r="H6" i="1"/>
  <c r="H4" i="1" s="1"/>
  <c r="H14" i="1"/>
  <c r="H24" i="1"/>
  <c r="H22" i="1" s="1"/>
  <c r="H34" i="1"/>
  <c r="H32" i="1" s="1"/>
  <c r="H44" i="1"/>
  <c r="H42" i="1" s="1"/>
  <c r="H54" i="1"/>
  <c r="H52" i="1" s="1"/>
  <c r="H58" i="1"/>
  <c r="H56" i="1" s="1"/>
  <c r="H66" i="1"/>
  <c r="H64" i="1" s="1"/>
  <c r="H70" i="1"/>
  <c r="H68" i="1" s="1"/>
  <c r="H3" i="1" l="1"/>
</calcChain>
</file>

<file path=xl/sharedStrings.xml><?xml version="1.0" encoding="utf-8"?>
<sst xmlns="http://schemas.openxmlformats.org/spreadsheetml/2006/main" count="83" uniqueCount="83">
  <si>
    <t>UNIVERSIDAD TECNOLOGICA DE LEON
ESTADO ANALÍTICO DEL EJERCICIO DEL PRESUPUESTO DE EGRESOS POR OBJETO DEL GASTO (CAPÍTULO Y CONCEPTO)
AL 31 DE DICIEMBRE DEL 2013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</si>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</sst>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Protection="1"/>
    <xf numFmtId="0" fontId="3" fillId="2" borderId="4" xfId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 applyProtection="1">
      <alignment horizontal="center" vertical="top"/>
      <protection hidden="1"/>
    </xf>
    <xf numFmtId="0" fontId="5" fillId="0" borderId="6" xfId="1" applyFont="1" applyFill="1" applyBorder="1" applyAlignment="1" applyProtection="1"/>
    <xf numFmtId="4" fontId="6" fillId="0" borderId="6" xfId="0" applyNumberFormat="1" applyFont="1" applyFill="1" applyBorder="1" applyAlignment="1" applyProtection="1">
      <alignment horizontal="right"/>
      <protection locked="0"/>
    </xf>
    <xf numFmtId="4" fontId="6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Alignment="1" applyProtection="1">
      <alignment horizontal="left" indent="1"/>
    </xf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0" fillId="0" borderId="0" xfId="0" applyFont="1" applyProtection="1"/>
    <xf numFmtId="0" fontId="7" fillId="0" borderId="0" xfId="2" applyFont="1" applyAlignment="1" applyProtection="1">
      <alignment vertical="top"/>
    </xf>
    <xf numFmtId="0" fontId="7" fillId="0" borderId="0" xfId="2" applyFont="1" applyAlignment="1">
      <alignment vertical="top" wrapText="1"/>
    </xf>
    <xf numFmtId="4" fontId="7" fillId="0" borderId="0" xfId="2" applyNumberFormat="1" applyFont="1" applyAlignment="1">
      <alignment vertical="top"/>
    </xf>
    <xf numFmtId="0" fontId="7" fillId="0" borderId="0" xfId="2" applyFont="1" applyAlignment="1">
      <alignment vertical="top"/>
    </xf>
    <xf numFmtId="0" fontId="7" fillId="0" borderId="0" xfId="2" applyFont="1" applyAlignment="1" applyProtection="1">
      <alignment vertical="top" wrapText="1"/>
      <protection locked="0"/>
    </xf>
    <xf numFmtId="0" fontId="7" fillId="0" borderId="0" xfId="2" applyFont="1" applyAlignment="1" applyProtection="1">
      <alignment horizontal="left" vertical="top" wrapText="1" indent="5"/>
      <protection locked="0"/>
    </xf>
    <xf numFmtId="0" fontId="7" fillId="0" borderId="0" xfId="2" applyFont="1" applyAlignment="1" applyProtection="1">
      <alignment vertical="top"/>
      <protection locked="0"/>
    </xf>
    <xf numFmtId="0" fontId="7" fillId="0" borderId="0" xfId="2" applyFont="1" applyAlignment="1" applyProtection="1">
      <alignment horizontal="center" vertical="top"/>
      <protection locked="0"/>
    </xf>
    <xf numFmtId="0" fontId="7" fillId="0" borderId="0" xfId="2" applyFont="1" applyBorder="1" applyAlignment="1" applyProtection="1">
      <alignment horizontal="left" vertical="top" wrapText="1" indent="2"/>
      <protection locked="0"/>
    </xf>
    <xf numFmtId="0" fontId="7" fillId="0" borderId="0" xfId="2" applyFont="1" applyBorder="1" applyAlignment="1" applyProtection="1">
      <alignment vertical="top" wrapText="1"/>
      <protection locked="0"/>
    </xf>
    <xf numFmtId="0" fontId="7" fillId="0" borderId="0" xfId="2" applyFont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workbookViewId="0">
      <pane ySplit="2" topLeftCell="A3" activePane="bottomLeft" state="frozen"/>
      <selection pane="bottomLeft" activeCell="A5" sqref="A5"/>
    </sheetView>
  </sheetViews>
  <sheetFormatPr baseColWidth="10" defaultRowHeight="11.25"/>
  <cols>
    <col min="1" max="1" width="9.1640625" style="1" customWidth="1"/>
    <col min="2" max="2" width="61.1640625" style="1" bestFit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60" customHeight="1">
      <c r="A1" s="29" t="s">
        <v>0</v>
      </c>
      <c r="B1" s="30"/>
      <c r="C1" s="30"/>
      <c r="D1" s="30"/>
      <c r="E1" s="30"/>
      <c r="F1" s="30"/>
      <c r="G1" s="30"/>
      <c r="H1" s="31"/>
    </row>
    <row r="2" spans="1:8" ht="24.95" customHeight="1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>
        <v>900001</v>
      </c>
      <c r="B3" s="5" t="s">
        <v>9</v>
      </c>
      <c r="C3" s="6">
        <f t="shared" ref="C3:H3" si="0">SUM(C4+C12+C22+C32+C42+C52+C56+C64+C68)</f>
        <v>157556766</v>
      </c>
      <c r="D3" s="6">
        <f t="shared" si="0"/>
        <v>117267714.69000001</v>
      </c>
      <c r="E3" s="6">
        <f t="shared" si="0"/>
        <v>274824480.69</v>
      </c>
      <c r="F3" s="6">
        <f t="shared" si="0"/>
        <v>204705487.95999998</v>
      </c>
      <c r="G3" s="6">
        <f t="shared" si="0"/>
        <v>203792370.47</v>
      </c>
      <c r="H3" s="7">
        <f t="shared" si="0"/>
        <v>70118992.730000004</v>
      </c>
    </row>
    <row r="4" spans="1:8">
      <c r="A4" s="8">
        <v>1000</v>
      </c>
      <c r="B4" s="9" t="s">
        <v>10</v>
      </c>
      <c r="C4" s="10">
        <f t="shared" ref="C4:H4" si="1">SUM(C5:C11)</f>
        <v>112893134</v>
      </c>
      <c r="D4" s="10">
        <f t="shared" si="1"/>
        <v>10816837.029999997</v>
      </c>
      <c r="E4" s="10">
        <f t="shared" si="1"/>
        <v>123709971.03</v>
      </c>
      <c r="F4" s="10">
        <f t="shared" si="1"/>
        <v>121078708.42</v>
      </c>
      <c r="G4" s="10">
        <f t="shared" si="1"/>
        <v>121030376.42</v>
      </c>
      <c r="H4" s="11">
        <f t="shared" si="1"/>
        <v>2631262.6100000041</v>
      </c>
    </row>
    <row r="5" spans="1:8">
      <c r="A5" s="8">
        <v>1100</v>
      </c>
      <c r="B5" s="12" t="s">
        <v>11</v>
      </c>
      <c r="C5" s="10">
        <v>61631840</v>
      </c>
      <c r="D5" s="10">
        <v>2945933.68</v>
      </c>
      <c r="E5" s="10">
        <f>C5+D5</f>
        <v>64577773.68</v>
      </c>
      <c r="F5" s="10">
        <v>64228930.270000003</v>
      </c>
      <c r="G5" s="10">
        <v>64228930.270000003</v>
      </c>
      <c r="H5" s="11">
        <f>E5-F5</f>
        <v>348843.40999999642</v>
      </c>
    </row>
    <row r="6" spans="1:8">
      <c r="A6" s="8">
        <v>1200</v>
      </c>
      <c r="B6" s="12" t="s">
        <v>12</v>
      </c>
      <c r="C6" s="10">
        <v>0</v>
      </c>
      <c r="D6" s="10">
        <v>0</v>
      </c>
      <c r="E6" s="10">
        <f t="shared" ref="E6:E69" si="2">C6+D6</f>
        <v>0</v>
      </c>
      <c r="F6" s="10">
        <v>0</v>
      </c>
      <c r="G6" s="10">
        <v>0</v>
      </c>
      <c r="H6" s="11">
        <f t="shared" ref="H6:H69" si="3">E6-F6</f>
        <v>0</v>
      </c>
    </row>
    <row r="7" spans="1:8">
      <c r="A7" s="8">
        <v>1300</v>
      </c>
      <c r="B7" s="12" t="s">
        <v>13</v>
      </c>
      <c r="C7" s="10">
        <v>5696784</v>
      </c>
      <c r="D7" s="10">
        <v>9534689.3000000007</v>
      </c>
      <c r="E7" s="10">
        <f t="shared" si="2"/>
        <v>15231473.300000001</v>
      </c>
      <c r="F7" s="10">
        <v>14983709.289999999</v>
      </c>
      <c r="G7" s="10">
        <v>14983709.289999999</v>
      </c>
      <c r="H7" s="11">
        <f t="shared" si="3"/>
        <v>247764.01000000164</v>
      </c>
    </row>
    <row r="8" spans="1:8">
      <c r="A8" s="8">
        <v>1400</v>
      </c>
      <c r="B8" s="12" t="s">
        <v>14</v>
      </c>
      <c r="C8" s="10">
        <v>1318344</v>
      </c>
      <c r="D8" s="10">
        <v>4670565.24</v>
      </c>
      <c r="E8" s="10">
        <f t="shared" si="2"/>
        <v>5988909.2400000002</v>
      </c>
      <c r="F8" s="10">
        <v>5899242.2000000002</v>
      </c>
      <c r="G8" s="10">
        <v>5899242.2000000002</v>
      </c>
      <c r="H8" s="11">
        <f t="shared" si="3"/>
        <v>89667.040000000037</v>
      </c>
    </row>
    <row r="9" spans="1:8">
      <c r="A9" s="8">
        <v>1500</v>
      </c>
      <c r="B9" s="12" t="s">
        <v>15</v>
      </c>
      <c r="C9" s="10">
        <v>44246166</v>
      </c>
      <c r="D9" s="10">
        <v>-6334351.1900000004</v>
      </c>
      <c r="E9" s="10">
        <f t="shared" si="2"/>
        <v>37911814.810000002</v>
      </c>
      <c r="F9" s="10">
        <v>35966826.659999996</v>
      </c>
      <c r="G9" s="10">
        <v>35918494.659999996</v>
      </c>
      <c r="H9" s="11">
        <f t="shared" si="3"/>
        <v>1944988.150000006</v>
      </c>
    </row>
    <row r="10" spans="1:8">
      <c r="A10" s="8">
        <v>1600</v>
      </c>
      <c r="B10" s="12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>
      <c r="A11" s="8">
        <v>1700</v>
      </c>
      <c r="B11" s="12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>
      <c r="A12" s="8">
        <v>2000</v>
      </c>
      <c r="B12" s="9" t="s">
        <v>18</v>
      </c>
      <c r="C12" s="10">
        <f t="shared" ref="C12:H12" si="4">SUM(C13:C21)</f>
        <v>6836469.7799999993</v>
      </c>
      <c r="D12" s="10">
        <f t="shared" si="4"/>
        <v>5989044.5500000007</v>
      </c>
      <c r="E12" s="10">
        <f t="shared" si="4"/>
        <v>12825514.33</v>
      </c>
      <c r="F12" s="10">
        <f t="shared" si="4"/>
        <v>9751980.8999999985</v>
      </c>
      <c r="G12" s="10">
        <f t="shared" si="4"/>
        <v>9322598.5</v>
      </c>
      <c r="H12" s="11">
        <f t="shared" si="4"/>
        <v>3073533.4299999997</v>
      </c>
    </row>
    <row r="13" spans="1:8">
      <c r="A13" s="8">
        <v>2100</v>
      </c>
      <c r="B13" s="12" t="s">
        <v>19</v>
      </c>
      <c r="C13" s="10">
        <v>2659904.2799999998</v>
      </c>
      <c r="D13" s="10">
        <v>3579485.22</v>
      </c>
      <c r="E13" s="10">
        <f t="shared" si="2"/>
        <v>6239389.5</v>
      </c>
      <c r="F13" s="10">
        <v>5243983.28</v>
      </c>
      <c r="G13" s="10">
        <v>5115970.83</v>
      </c>
      <c r="H13" s="11">
        <f t="shared" si="3"/>
        <v>995406.21999999974</v>
      </c>
    </row>
    <row r="14" spans="1:8">
      <c r="A14" s="8">
        <v>2200</v>
      </c>
      <c r="B14" s="12" t="s">
        <v>20</v>
      </c>
      <c r="C14" s="10">
        <v>195436</v>
      </c>
      <c r="D14" s="10">
        <v>-25347.93</v>
      </c>
      <c r="E14" s="10">
        <f t="shared" si="2"/>
        <v>170088.07</v>
      </c>
      <c r="F14" s="10">
        <v>117615.93</v>
      </c>
      <c r="G14" s="10">
        <v>90059.48</v>
      </c>
      <c r="H14" s="11">
        <f t="shared" si="3"/>
        <v>52472.140000000014</v>
      </c>
    </row>
    <row r="15" spans="1:8">
      <c r="A15" s="8">
        <v>2300</v>
      </c>
      <c r="B15" s="12" t="s">
        <v>21</v>
      </c>
      <c r="C15" s="10">
        <v>48500</v>
      </c>
      <c r="D15" s="10">
        <v>143250</v>
      </c>
      <c r="E15" s="10">
        <f t="shared" si="2"/>
        <v>191750</v>
      </c>
      <c r="F15" s="10">
        <v>18595.599999999999</v>
      </c>
      <c r="G15" s="10">
        <v>18595.599999999999</v>
      </c>
      <c r="H15" s="11">
        <f t="shared" si="3"/>
        <v>173154.4</v>
      </c>
    </row>
    <row r="16" spans="1:8">
      <c r="A16" s="8">
        <v>2400</v>
      </c>
      <c r="B16" s="12" t="s">
        <v>22</v>
      </c>
      <c r="C16" s="10">
        <v>788140</v>
      </c>
      <c r="D16" s="10">
        <v>590502.51</v>
      </c>
      <c r="E16" s="10">
        <f t="shared" si="2"/>
        <v>1378642.51</v>
      </c>
      <c r="F16" s="10">
        <v>719334.92</v>
      </c>
      <c r="G16" s="10">
        <v>707469.53</v>
      </c>
      <c r="H16" s="11">
        <f t="shared" si="3"/>
        <v>659307.59</v>
      </c>
    </row>
    <row r="17" spans="1:8">
      <c r="A17" s="8">
        <v>2500</v>
      </c>
      <c r="B17" s="12" t="s">
        <v>23</v>
      </c>
      <c r="C17" s="10">
        <v>395889</v>
      </c>
      <c r="D17" s="10">
        <v>187843.13</v>
      </c>
      <c r="E17" s="10">
        <f t="shared" si="2"/>
        <v>583732.13</v>
      </c>
      <c r="F17" s="10">
        <v>322608.32</v>
      </c>
      <c r="G17" s="10">
        <v>317116.53999999998</v>
      </c>
      <c r="H17" s="11">
        <f t="shared" si="3"/>
        <v>261123.81</v>
      </c>
    </row>
    <row r="18" spans="1:8">
      <c r="A18" s="8">
        <v>2600</v>
      </c>
      <c r="B18" s="12" t="s">
        <v>24</v>
      </c>
      <c r="C18" s="10">
        <v>876104</v>
      </c>
      <c r="D18" s="10">
        <v>212804.2</v>
      </c>
      <c r="E18" s="10">
        <f t="shared" si="2"/>
        <v>1088908.2</v>
      </c>
      <c r="F18" s="10">
        <v>1047325.7</v>
      </c>
      <c r="G18" s="10">
        <v>1035685.26</v>
      </c>
      <c r="H18" s="11">
        <f t="shared" si="3"/>
        <v>41582.5</v>
      </c>
    </row>
    <row r="19" spans="1:8">
      <c r="A19" s="8">
        <v>2700</v>
      </c>
      <c r="B19" s="12" t="s">
        <v>25</v>
      </c>
      <c r="C19" s="10">
        <v>657688.5</v>
      </c>
      <c r="D19" s="10">
        <v>235325.69</v>
      </c>
      <c r="E19" s="10">
        <f t="shared" si="2"/>
        <v>893014.19</v>
      </c>
      <c r="F19" s="10">
        <v>773501.43999999994</v>
      </c>
      <c r="G19" s="10">
        <v>616242.55000000005</v>
      </c>
      <c r="H19" s="11">
        <f t="shared" si="3"/>
        <v>119512.75</v>
      </c>
    </row>
    <row r="20" spans="1:8">
      <c r="A20" s="8">
        <v>2800</v>
      </c>
      <c r="B20" s="12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>
      <c r="A21" s="8">
        <v>2900</v>
      </c>
      <c r="B21" s="12" t="s">
        <v>27</v>
      </c>
      <c r="C21" s="10">
        <v>1214808</v>
      </c>
      <c r="D21" s="10">
        <v>1065181.73</v>
      </c>
      <c r="E21" s="10">
        <f t="shared" si="2"/>
        <v>2279989.73</v>
      </c>
      <c r="F21" s="10">
        <v>1509015.71</v>
      </c>
      <c r="G21" s="10">
        <v>1421458.71</v>
      </c>
      <c r="H21" s="11">
        <f t="shared" si="3"/>
        <v>770974.02</v>
      </c>
    </row>
    <row r="22" spans="1:8">
      <c r="A22" s="8">
        <v>3000</v>
      </c>
      <c r="B22" s="9" t="s">
        <v>28</v>
      </c>
      <c r="C22" s="10">
        <f t="shared" ref="C22:H22" si="5">SUM(C23:C31)</f>
        <v>23848517.32</v>
      </c>
      <c r="D22" s="10">
        <f t="shared" si="5"/>
        <v>40807888.790000007</v>
      </c>
      <c r="E22" s="10">
        <f t="shared" si="5"/>
        <v>64656406.110000007</v>
      </c>
      <c r="F22" s="10">
        <f t="shared" si="5"/>
        <v>43671447.380000003</v>
      </c>
      <c r="G22" s="10">
        <f t="shared" si="5"/>
        <v>43283142.890000001</v>
      </c>
      <c r="H22" s="11">
        <f t="shared" si="5"/>
        <v>20984958.730000004</v>
      </c>
    </row>
    <row r="23" spans="1:8">
      <c r="A23" s="8">
        <v>3100</v>
      </c>
      <c r="B23" s="12" t="s">
        <v>29</v>
      </c>
      <c r="C23" s="10">
        <v>5134387</v>
      </c>
      <c r="D23" s="10">
        <v>2686417.3</v>
      </c>
      <c r="E23" s="10">
        <f t="shared" si="2"/>
        <v>7820804.2999999998</v>
      </c>
      <c r="F23" s="10">
        <v>5594304.1500000004</v>
      </c>
      <c r="G23" s="10">
        <v>5594304.1500000004</v>
      </c>
      <c r="H23" s="11">
        <f t="shared" si="3"/>
        <v>2226500.1499999994</v>
      </c>
    </row>
    <row r="24" spans="1:8">
      <c r="A24" s="8">
        <v>3200</v>
      </c>
      <c r="B24" s="12" t="s">
        <v>30</v>
      </c>
      <c r="C24" s="10">
        <v>1500538</v>
      </c>
      <c r="D24" s="10">
        <v>4806144.57</v>
      </c>
      <c r="E24" s="10">
        <f t="shared" si="2"/>
        <v>6306682.5700000003</v>
      </c>
      <c r="F24" s="10">
        <v>3519349.3</v>
      </c>
      <c r="G24" s="10">
        <v>3451169.01</v>
      </c>
      <c r="H24" s="11">
        <f t="shared" si="3"/>
        <v>2787333.2700000005</v>
      </c>
    </row>
    <row r="25" spans="1:8">
      <c r="A25" s="8">
        <v>3300</v>
      </c>
      <c r="B25" s="12" t="s">
        <v>31</v>
      </c>
      <c r="C25" s="10">
        <v>6677182.71</v>
      </c>
      <c r="D25" s="10">
        <v>20385263.98</v>
      </c>
      <c r="E25" s="10">
        <f t="shared" si="2"/>
        <v>27062446.690000001</v>
      </c>
      <c r="F25" s="10">
        <v>17354871.91</v>
      </c>
      <c r="G25" s="10">
        <v>17242652.59</v>
      </c>
      <c r="H25" s="11">
        <f t="shared" si="3"/>
        <v>9707574.7800000012</v>
      </c>
    </row>
    <row r="26" spans="1:8">
      <c r="A26" s="8">
        <v>3400</v>
      </c>
      <c r="B26" s="12" t="s">
        <v>32</v>
      </c>
      <c r="C26" s="10">
        <v>406740</v>
      </c>
      <c r="D26" s="10">
        <v>523866.73</v>
      </c>
      <c r="E26" s="10">
        <f t="shared" si="2"/>
        <v>930606.73</v>
      </c>
      <c r="F26" s="10">
        <v>875101.19</v>
      </c>
      <c r="G26" s="10">
        <v>875101.19</v>
      </c>
      <c r="H26" s="11">
        <f t="shared" si="3"/>
        <v>55505.540000000037</v>
      </c>
    </row>
    <row r="27" spans="1:8">
      <c r="A27" s="8">
        <v>3500</v>
      </c>
      <c r="B27" s="12" t="s">
        <v>33</v>
      </c>
      <c r="C27" s="10">
        <v>3164188.61</v>
      </c>
      <c r="D27" s="10">
        <v>7241572.2800000003</v>
      </c>
      <c r="E27" s="10">
        <f t="shared" si="2"/>
        <v>10405760.890000001</v>
      </c>
      <c r="F27" s="10">
        <v>7015724.5700000003</v>
      </c>
      <c r="G27" s="10">
        <v>6816947.3799999999</v>
      </c>
      <c r="H27" s="11">
        <f t="shared" si="3"/>
        <v>3390036.3200000003</v>
      </c>
    </row>
    <row r="28" spans="1:8">
      <c r="A28" s="8">
        <v>3600</v>
      </c>
      <c r="B28" s="12" t="s">
        <v>34</v>
      </c>
      <c r="C28" s="10">
        <v>662828</v>
      </c>
      <c r="D28" s="10">
        <v>114185.31</v>
      </c>
      <c r="E28" s="10">
        <f t="shared" si="2"/>
        <v>777013.31</v>
      </c>
      <c r="F28" s="10">
        <v>719950.93</v>
      </c>
      <c r="G28" s="10">
        <v>715695.24</v>
      </c>
      <c r="H28" s="11">
        <f t="shared" si="3"/>
        <v>57062.380000000005</v>
      </c>
    </row>
    <row r="29" spans="1:8">
      <c r="A29" s="8">
        <v>3700</v>
      </c>
      <c r="B29" s="12" t="s">
        <v>35</v>
      </c>
      <c r="C29" s="10">
        <v>1857600</v>
      </c>
      <c r="D29" s="10">
        <v>1079958.3500000001</v>
      </c>
      <c r="E29" s="10">
        <f t="shared" si="2"/>
        <v>2937558.35</v>
      </c>
      <c r="F29" s="10">
        <v>1499068.19</v>
      </c>
      <c r="G29" s="10">
        <v>1499068.19</v>
      </c>
      <c r="H29" s="11">
        <f t="shared" si="3"/>
        <v>1438490.1600000001</v>
      </c>
    </row>
    <row r="30" spans="1:8">
      <c r="A30" s="8">
        <v>3800</v>
      </c>
      <c r="B30" s="12" t="s">
        <v>36</v>
      </c>
      <c r="C30" s="10">
        <v>2107950</v>
      </c>
      <c r="D30" s="10">
        <v>2243146.89</v>
      </c>
      <c r="E30" s="10">
        <f t="shared" si="2"/>
        <v>4351096.8900000006</v>
      </c>
      <c r="F30" s="10">
        <v>3565924.01</v>
      </c>
      <c r="G30" s="10">
        <v>3561052.01</v>
      </c>
      <c r="H30" s="11">
        <f t="shared" si="3"/>
        <v>785172.88000000082</v>
      </c>
    </row>
    <row r="31" spans="1:8">
      <c r="A31" s="8">
        <v>3900</v>
      </c>
      <c r="B31" s="12" t="s">
        <v>37</v>
      </c>
      <c r="C31" s="10">
        <v>2337103</v>
      </c>
      <c r="D31" s="10">
        <v>1727333.38</v>
      </c>
      <c r="E31" s="10">
        <f t="shared" si="2"/>
        <v>4064436.38</v>
      </c>
      <c r="F31" s="10">
        <v>3527153.13</v>
      </c>
      <c r="G31" s="10">
        <v>3527153.13</v>
      </c>
      <c r="H31" s="11">
        <f t="shared" si="3"/>
        <v>537283.25</v>
      </c>
    </row>
    <row r="32" spans="1:8">
      <c r="A32" s="8">
        <v>4000</v>
      </c>
      <c r="B32" s="9" t="s">
        <v>38</v>
      </c>
      <c r="C32" s="10">
        <f t="shared" ref="C32:H32" si="6">SUM(C33:C41)</f>
        <v>161600</v>
      </c>
      <c r="D32" s="10">
        <f t="shared" si="6"/>
        <v>965459.35</v>
      </c>
      <c r="E32" s="10">
        <f t="shared" si="6"/>
        <v>1127059.3500000001</v>
      </c>
      <c r="F32" s="10">
        <f t="shared" si="6"/>
        <v>1047080.13</v>
      </c>
      <c r="G32" s="10">
        <f t="shared" si="6"/>
        <v>1047080.13</v>
      </c>
      <c r="H32" s="11">
        <f t="shared" si="6"/>
        <v>79979.220000000088</v>
      </c>
    </row>
    <row r="33" spans="1:8">
      <c r="A33" s="8">
        <v>4100</v>
      </c>
      <c r="B33" s="12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>
      <c r="A34" s="8">
        <v>4200</v>
      </c>
      <c r="B34" s="12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>
      <c r="A35" s="8">
        <v>4300</v>
      </c>
      <c r="B35" s="12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>
      <c r="A36" s="8">
        <v>4400</v>
      </c>
      <c r="B36" s="12" t="s">
        <v>42</v>
      </c>
      <c r="C36" s="10">
        <v>161600</v>
      </c>
      <c r="D36" s="10">
        <v>965459.35</v>
      </c>
      <c r="E36" s="10">
        <f t="shared" si="2"/>
        <v>1127059.3500000001</v>
      </c>
      <c r="F36" s="10">
        <v>1047080.13</v>
      </c>
      <c r="G36" s="10">
        <v>1047080.13</v>
      </c>
      <c r="H36" s="11">
        <f t="shared" si="3"/>
        <v>79979.220000000088</v>
      </c>
    </row>
    <row r="37" spans="1:8">
      <c r="A37" s="8">
        <v>4500</v>
      </c>
      <c r="B37" s="12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>
      <c r="A38" s="8">
        <v>4600</v>
      </c>
      <c r="B38" s="12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>
      <c r="A39" s="8">
        <v>4700</v>
      </c>
      <c r="B39" s="12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>
      <c r="A40" s="8">
        <v>4800</v>
      </c>
      <c r="B40" s="12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>
      <c r="A41" s="8">
        <v>4900</v>
      </c>
      <c r="B41" s="12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>
      <c r="A42" s="8">
        <v>5000</v>
      </c>
      <c r="B42" s="9" t="s">
        <v>48</v>
      </c>
      <c r="C42" s="10">
        <f t="shared" ref="C42:H42" si="7">SUM(C43:C51)</f>
        <v>4381753.9000000004</v>
      </c>
      <c r="D42" s="10">
        <f t="shared" si="7"/>
        <v>29915948.43</v>
      </c>
      <c r="E42" s="10">
        <f t="shared" si="7"/>
        <v>34297702.329999998</v>
      </c>
      <c r="F42" s="10">
        <f t="shared" si="7"/>
        <v>16646592.130000001</v>
      </c>
      <c r="G42" s="10">
        <f t="shared" si="7"/>
        <v>16599493.529999999</v>
      </c>
      <c r="H42" s="11">
        <f t="shared" si="7"/>
        <v>17651110.199999996</v>
      </c>
    </row>
    <row r="43" spans="1:8">
      <c r="A43" s="8">
        <v>5100</v>
      </c>
      <c r="B43" s="12" t="s">
        <v>49</v>
      </c>
      <c r="C43" s="10">
        <v>2448148.7999999998</v>
      </c>
      <c r="D43" s="10">
        <v>14181988.1</v>
      </c>
      <c r="E43" s="10">
        <f t="shared" si="2"/>
        <v>16630136.899999999</v>
      </c>
      <c r="F43" s="10">
        <v>8650982.8399999999</v>
      </c>
      <c r="G43" s="10">
        <v>8635114.0399999991</v>
      </c>
      <c r="H43" s="11">
        <f t="shared" si="3"/>
        <v>7979154.0599999987</v>
      </c>
    </row>
    <row r="44" spans="1:8">
      <c r="A44" s="8">
        <v>5200</v>
      </c>
      <c r="B44" s="12" t="s">
        <v>50</v>
      </c>
      <c r="C44" s="10">
        <v>305459</v>
      </c>
      <c r="D44" s="10">
        <v>2973261.08</v>
      </c>
      <c r="E44" s="10">
        <f t="shared" si="2"/>
        <v>3278720.08</v>
      </c>
      <c r="F44" s="10">
        <v>1201432.9099999999</v>
      </c>
      <c r="G44" s="10">
        <v>1201432.9099999999</v>
      </c>
      <c r="H44" s="11">
        <f t="shared" si="3"/>
        <v>2077287.1700000002</v>
      </c>
    </row>
    <row r="45" spans="1:8">
      <c r="A45" s="8">
        <v>5300</v>
      </c>
      <c r="B45" s="12" t="s">
        <v>51</v>
      </c>
      <c r="C45" s="10">
        <v>328800</v>
      </c>
      <c r="D45" s="10">
        <v>2943558.09</v>
      </c>
      <c r="E45" s="10">
        <f t="shared" si="2"/>
        <v>3272358.09</v>
      </c>
      <c r="F45" s="10">
        <v>1106831.98</v>
      </c>
      <c r="G45" s="10">
        <v>1106831.98</v>
      </c>
      <c r="H45" s="11">
        <f t="shared" si="3"/>
        <v>2165526.11</v>
      </c>
    </row>
    <row r="46" spans="1:8">
      <c r="A46" s="8">
        <v>5400</v>
      </c>
      <c r="B46" s="12" t="s">
        <v>52</v>
      </c>
      <c r="C46" s="10">
        <v>5000</v>
      </c>
      <c r="D46" s="10">
        <v>1347630.05</v>
      </c>
      <c r="E46" s="10">
        <f t="shared" si="2"/>
        <v>1352630.05</v>
      </c>
      <c r="F46" s="10">
        <v>1211630</v>
      </c>
      <c r="G46" s="10">
        <v>1211630</v>
      </c>
      <c r="H46" s="11">
        <f t="shared" si="3"/>
        <v>141000.05000000005</v>
      </c>
    </row>
    <row r="47" spans="1:8">
      <c r="A47" s="8">
        <v>5500</v>
      </c>
      <c r="B47" s="12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>
      <c r="A48" s="8">
        <v>5600</v>
      </c>
      <c r="B48" s="12" t="s">
        <v>54</v>
      </c>
      <c r="C48" s="10">
        <v>1149346.1000000001</v>
      </c>
      <c r="D48" s="10">
        <v>6083926.2699999996</v>
      </c>
      <c r="E48" s="10">
        <f t="shared" si="2"/>
        <v>7233272.3699999992</v>
      </c>
      <c r="F48" s="10">
        <v>2033596.56</v>
      </c>
      <c r="G48" s="10">
        <v>2002366.76</v>
      </c>
      <c r="H48" s="11">
        <f t="shared" si="3"/>
        <v>5199675.8099999987</v>
      </c>
    </row>
    <row r="49" spans="1:8">
      <c r="A49" s="8">
        <v>5700</v>
      </c>
      <c r="B49" s="12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>
      <c r="A50" s="8">
        <v>5800</v>
      </c>
      <c r="B50" s="12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>
      <c r="A51" s="8">
        <v>5900</v>
      </c>
      <c r="B51" s="12" t="s">
        <v>57</v>
      </c>
      <c r="C51" s="10">
        <v>145000</v>
      </c>
      <c r="D51" s="10">
        <v>2385584.84</v>
      </c>
      <c r="E51" s="10">
        <f t="shared" si="2"/>
        <v>2530584.84</v>
      </c>
      <c r="F51" s="10">
        <v>2442117.84</v>
      </c>
      <c r="G51" s="10">
        <v>2442117.84</v>
      </c>
      <c r="H51" s="11">
        <f t="shared" si="3"/>
        <v>88467</v>
      </c>
    </row>
    <row r="52" spans="1:8">
      <c r="A52" s="8">
        <v>6000</v>
      </c>
      <c r="B52" s="9" t="s">
        <v>58</v>
      </c>
      <c r="C52" s="10">
        <f t="shared" ref="C52:H52" si="8">SUM(C53:C55)</f>
        <v>0</v>
      </c>
      <c r="D52" s="10">
        <f t="shared" si="8"/>
        <v>22331037.890000001</v>
      </c>
      <c r="E52" s="10">
        <f t="shared" si="8"/>
        <v>22331037.890000001</v>
      </c>
      <c r="F52" s="10">
        <f t="shared" si="8"/>
        <v>12509679</v>
      </c>
      <c r="G52" s="10">
        <f t="shared" si="8"/>
        <v>12509679</v>
      </c>
      <c r="H52" s="11">
        <f t="shared" si="8"/>
        <v>9821358.8900000006</v>
      </c>
    </row>
    <row r="53" spans="1:8">
      <c r="A53" s="8">
        <v>6100</v>
      </c>
      <c r="B53" s="12" t="s">
        <v>59</v>
      </c>
      <c r="C53" s="10">
        <v>0</v>
      </c>
      <c r="D53" s="10">
        <v>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>
      <c r="A54" s="8">
        <v>6200</v>
      </c>
      <c r="B54" s="12" t="s">
        <v>60</v>
      </c>
      <c r="C54" s="10">
        <v>0</v>
      </c>
      <c r="D54" s="10">
        <v>22331037.890000001</v>
      </c>
      <c r="E54" s="10">
        <f t="shared" si="2"/>
        <v>22331037.890000001</v>
      </c>
      <c r="F54" s="10">
        <v>12509679</v>
      </c>
      <c r="G54" s="10">
        <v>12509679</v>
      </c>
      <c r="H54" s="11">
        <f t="shared" si="3"/>
        <v>9821358.8900000006</v>
      </c>
    </row>
    <row r="55" spans="1:8">
      <c r="A55" s="8">
        <v>6300</v>
      </c>
      <c r="B55" s="12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>
      <c r="A56" s="8">
        <v>7000</v>
      </c>
      <c r="B56" s="9" t="s">
        <v>62</v>
      </c>
      <c r="C56" s="10">
        <f t="shared" ref="C56:H56" si="9">SUM(C57:C63)</f>
        <v>9435291</v>
      </c>
      <c r="D56" s="10">
        <f t="shared" si="9"/>
        <v>6441498.6500000004</v>
      </c>
      <c r="E56" s="10">
        <f t="shared" si="9"/>
        <v>15876789.65</v>
      </c>
      <c r="F56" s="10">
        <f t="shared" si="9"/>
        <v>0</v>
      </c>
      <c r="G56" s="10">
        <f t="shared" si="9"/>
        <v>0</v>
      </c>
      <c r="H56" s="11">
        <f t="shared" si="9"/>
        <v>15876789.65</v>
      </c>
    </row>
    <row r="57" spans="1:8">
      <c r="A57" s="8">
        <v>7100</v>
      </c>
      <c r="B57" s="12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>
      <c r="A58" s="8">
        <v>7200</v>
      </c>
      <c r="B58" s="12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>
      <c r="A59" s="8">
        <v>7300</v>
      </c>
      <c r="B59" s="12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>
      <c r="A60" s="8">
        <v>7400</v>
      </c>
      <c r="B60" s="12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>
      <c r="A61" s="8">
        <v>7500</v>
      </c>
      <c r="B61" s="12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>
      <c r="A62" s="8">
        <v>7600</v>
      </c>
      <c r="B62" s="12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>
      <c r="A63" s="8">
        <v>7900</v>
      </c>
      <c r="B63" s="12" t="s">
        <v>69</v>
      </c>
      <c r="C63" s="10">
        <v>9435291</v>
      </c>
      <c r="D63" s="10">
        <v>6441498.6500000004</v>
      </c>
      <c r="E63" s="10">
        <f t="shared" si="2"/>
        <v>15876789.65</v>
      </c>
      <c r="F63" s="10">
        <v>0</v>
      </c>
      <c r="G63" s="10">
        <v>0</v>
      </c>
      <c r="H63" s="11">
        <f t="shared" si="3"/>
        <v>15876789.65</v>
      </c>
    </row>
    <row r="64" spans="1:8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>
      <c r="A65" s="8">
        <v>8100</v>
      </c>
      <c r="B65" s="12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>
      <c r="A66" s="8">
        <v>8300</v>
      </c>
      <c r="B66" s="12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>
      <c r="A67" s="8">
        <v>8500</v>
      </c>
      <c r="B67" s="12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>
      <c r="A69" s="8">
        <v>9100</v>
      </c>
      <c r="B69" s="12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>
      <c r="A70" s="8">
        <v>9200</v>
      </c>
      <c r="B70" s="12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>
      <c r="A71" s="8">
        <v>9300</v>
      </c>
      <c r="B71" s="12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>
      <c r="A72" s="8">
        <v>9400</v>
      </c>
      <c r="B72" s="12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>
      <c r="A73" s="8">
        <v>9500</v>
      </c>
      <c r="B73" s="12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>
      <c r="A74" s="8">
        <v>9600</v>
      </c>
      <c r="B74" s="12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>
      <c r="A75" s="13">
        <v>9900</v>
      </c>
      <c r="B75" s="14" t="s">
        <v>81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6">
        <f t="shared" si="13"/>
        <v>0</v>
      </c>
    </row>
    <row r="76" spans="1:8">
      <c r="A76" s="17"/>
      <c r="B76" s="17"/>
      <c r="C76" s="17"/>
      <c r="D76" s="17"/>
    </row>
    <row r="77" spans="1:8">
      <c r="A77" s="18" t="s">
        <v>82</v>
      </c>
      <c r="B77" s="19"/>
      <c r="C77" s="19"/>
      <c r="D77" s="20"/>
    </row>
    <row r="78" spans="1:8">
      <c r="A78" s="21"/>
      <c r="B78" s="19"/>
      <c r="C78" s="19"/>
      <c r="D78" s="20"/>
    </row>
    <row r="79" spans="1:8">
      <c r="A79" s="22"/>
      <c r="B79" s="23"/>
      <c r="C79" s="22"/>
      <c r="D79" s="22"/>
    </row>
    <row r="80" spans="1:8">
      <c r="A80" s="24"/>
      <c r="B80" s="22"/>
      <c r="C80" s="22"/>
      <c r="D80" s="22"/>
    </row>
    <row r="81" spans="1:4">
      <c r="A81" s="24"/>
      <c r="B81" s="22"/>
      <c r="C81" s="24"/>
      <c r="D81" s="25"/>
    </row>
    <row r="82" spans="1:4">
      <c r="A82" s="24"/>
      <c r="B82" s="26"/>
      <c r="C82" s="27"/>
      <c r="D82" s="28"/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2017-09-15T15:15:08Z</cp:lastPrinted>
  <dcterms:created xsi:type="dcterms:W3CDTF">2017-09-15T14:43:29Z</dcterms:created>
  <dcterms:modified xsi:type="dcterms:W3CDTF">2017-09-15T15:15:17Z</dcterms:modified>
</cp:coreProperties>
</file>