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5" i="6"/>
  <c r="H71" i="6"/>
  <c r="H67" i="6"/>
  <c r="H63" i="6"/>
  <c r="H59" i="6"/>
  <c r="H55" i="6"/>
  <c r="H51" i="6"/>
  <c r="H47" i="6"/>
  <c r="H39" i="6"/>
  <c r="H35" i="6"/>
  <c r="H15" i="6"/>
  <c r="H12" i="6"/>
  <c r="H11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<sst xmlns="http://schemas.openxmlformats.org/spreadsheetml/2006/main" count="203" uniqueCount="142">
  <si>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</si>
  <si>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</si>
  <si>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</si>
  <si>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</si>
  <si>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</si>
  <si>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</si>
  <si>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</si>
  <si>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</si>
  <si>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</si>
  <si>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</si>
  <si>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</si>
  <si>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</si>
  <si>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</si>
  <si>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</si>
  <si>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</si>
  <si>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</si>
  <si>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</si>
  <si>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</si>
  <si>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</si>
  <si>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</si>
  <si>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</si>
  <si>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</si>
  <si>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</si>
  <si>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</si>
  <si>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</si>
  <si>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</si>
  <si>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</si>
  <si>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</si>
  <si>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</si>
  <si>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</si>
  <si>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</si>
  <si>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</si>
  <si>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</si>
  <si>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</si>
  <si>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</si>
  <si>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</si>
  <si>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</si>
  <si>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</si>
  <si>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</si>
  <si>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</si>
  <si>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</si>
  <si>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</si>
  <si>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</si>
  <si>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</si>
  <si>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</si>
  <si>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</si>
  <si>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</si>
  <si>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</si>
  <si>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</si>
  <si>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</si>
  <si>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</si>
  <si>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</si>
  <si>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</si>
  <si>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</si>
  <si>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</si>
  <si>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</si>
  <si>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</si>
  <si>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</si>
  <si>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</si>
  <si>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</si>
  <si>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</si>
  <si>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</si>
  <si>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</si>
  <si>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</si>
  <si>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</si>
  <si>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</si>
  <si>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</si>
  <si>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</si>
  <si>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</si>
  <si>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</si>
  <si>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</si>
  <si>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</si>
  <si>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</si>
  <si>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</si>
  <si>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</si>
  <si>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</si>
  <si>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</si>
  <si>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</si>
  <si>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</si>
  <si>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</si>
  <si>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</si>
  <si>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</si>
  <si>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</si>
  <si>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</si>
  <si>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</si>
  <si>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</si>
  <si>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</si>
  <si>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</si>
  <si>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</si>
  <si>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</si>
  <si>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</si>
  <si>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</si>
  <si>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</si>
  <si>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</si>
  <si>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</si>
  <si>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</si>
  <si>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</si>
  <si>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</si>
  <si>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</si>
  <si>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</si>
  <si>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</si>
  <si>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</si>
  <si>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</si>
  <si>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</si>
  <si>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</si>
  <si>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</si>
  <si>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</si>
  <si>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</si>
  <si>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</si>
  <si>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</si>
  <si>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</si>
  <si>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</si>
  <si>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</si>
  <si>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</si>
  <si>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</si>
  <si>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</si>
  <si>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</si>
  <si>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</si>
  <si>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</si>
  <si>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</si>
  <si>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</si>
  <si>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</si>
  <si>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</si>
  <si>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</si>
  <si>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</si>
  <si>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</si>
  <si>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</si>
  <si>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</si>
  <si>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</si>
  <si>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</si>
  <si>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</si>
  <si>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Junio de 2022</t>
  </si>
  <si>
    <t>UNIVERSIDAD TECNOLOGICA DE LEON
Estado Analítico del Ejercicio del Presupuesto de Egresos
Clasificación Económica (por Tipo de Gasto)
Del 1 de Enero al 30 de Junio de 2022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</si>
  <si>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</si>
  <si>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</si>
  <si>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</si>
  <si>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</si>
  <si>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</si>
  <si>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</si>
  <si>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2022</t>
  </si>
  <si>
    <t>UNIVERSIDAD TECNOLOGICA DE LEON
Estado Analítico del Ejercicio del Presupuesto de Egresos
Clasificación Administrativa (Sector Paraestatal)
Del 1 de Enero al 30 de Junio de 2022</t>
  </si>
  <si>
    <t>UNIVERSIDAD TECNOLOGICA DE LEON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</si>
</sst>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166062707.98999998</v>
      </c>
      <c r="D5" s="34">
        <f>SUM(D6:D12)</f>
        <v>6155042.3399999999</v>
      </c>
      <c r="E5" s="34">
        <f>C5+D5</f>
        <v>172217750.32999998</v>
      </c>
      <c r="F5" s="34">
        <f>SUM(F6:F12)</f>
        <v>66437412.709999993</v>
      </c>
      <c r="G5" s="34">
        <f>SUM(G6:G12)</f>
        <v>66437412.709999993</v>
      </c>
      <c r="H5" s="34">
        <f>E5-F5</f>
        <v>105780337.61999999</v>
      </c>
    </row>
    <row r="6" spans="1:8" x14ac:dyDescent="0.2">
      <c r="A6" s="28">
        <v>1100</v>
      </c>
      <c r="B6" s="10" t="s">
        <v>69</v>
      </c>
      <c r="C6" s="12">
        <v>35384060.409999996</v>
      </c>
      <c r="D6" s="12">
        <v>1256657.4099999999</v>
      </c>
      <c r="E6" s="12">
        <f t="shared" ref="E6:E69" si="0">C6+D6</f>
        <v>36640717.819999993</v>
      </c>
      <c r="F6" s="12">
        <v>17233982.789999999</v>
      </c>
      <c r="G6" s="12">
        <v>17233982.789999999</v>
      </c>
      <c r="H6" s="12">
        <f t="shared" ref="H6:H69" si="1">E6-F6</f>
        <v>19406735.029999994</v>
      </c>
    </row>
    <row r="7" spans="1:8" x14ac:dyDescent="0.2">
      <c r="A7" s="28">
        <v>1200</v>
      </c>
      <c r="B7" s="10" t="s">
        <v>70</v>
      </c>
      <c r="C7" s="12">
        <v>53355999.640000001</v>
      </c>
      <c r="D7" s="12">
        <v>436233.06</v>
      </c>
      <c r="E7" s="12">
        <f t="shared" si="0"/>
        <v>53792232.700000003</v>
      </c>
      <c r="F7" s="12">
        <v>22957887.359999999</v>
      </c>
      <c r="G7" s="12">
        <v>22957887.359999999</v>
      </c>
      <c r="H7" s="12">
        <f t="shared" si="1"/>
        <v>30834345.340000004</v>
      </c>
    </row>
    <row r="8" spans="1:8" x14ac:dyDescent="0.2">
      <c r="A8" s="28">
        <v>1300</v>
      </c>
      <c r="B8" s="10" t="s">
        <v>71</v>
      </c>
      <c r="C8" s="12">
        <v>17462698.93</v>
      </c>
      <c r="D8" s="12">
        <v>682016.83</v>
      </c>
      <c r="E8" s="12">
        <f t="shared" si="0"/>
        <v>18144715.759999998</v>
      </c>
      <c r="F8" s="12">
        <v>1554389.65</v>
      </c>
      <c r="G8" s="12">
        <v>1554389.65</v>
      </c>
      <c r="H8" s="12">
        <f t="shared" si="1"/>
        <v>16590326.109999998</v>
      </c>
    </row>
    <row r="9" spans="1:8" x14ac:dyDescent="0.2">
      <c r="A9" s="28">
        <v>1400</v>
      </c>
      <c r="B9" s="10" t="s">
        <v>34</v>
      </c>
      <c r="C9" s="12">
        <v>23285955.739999998</v>
      </c>
      <c r="D9" s="12">
        <v>1314240.58</v>
      </c>
      <c r="E9" s="12">
        <f t="shared" si="0"/>
        <v>24600196.32</v>
      </c>
      <c r="F9" s="12">
        <v>8266412.5800000001</v>
      </c>
      <c r="G9" s="12">
        <v>8266412.5800000001</v>
      </c>
      <c r="H9" s="12">
        <f t="shared" si="1"/>
        <v>16333783.74</v>
      </c>
    </row>
    <row r="10" spans="1:8" x14ac:dyDescent="0.2">
      <c r="A10" s="28">
        <v>1500</v>
      </c>
      <c r="B10" s="10" t="s">
        <v>72</v>
      </c>
      <c r="C10" s="12">
        <v>36573993.270000003</v>
      </c>
      <c r="D10" s="12">
        <v>2465894.46</v>
      </c>
      <c r="E10" s="12">
        <f t="shared" si="0"/>
        <v>39039887.730000004</v>
      </c>
      <c r="F10" s="12">
        <v>16424740.33</v>
      </c>
      <c r="G10" s="12">
        <v>16424740.33</v>
      </c>
      <c r="H10" s="12">
        <f t="shared" si="1"/>
        <v>22615147.400000006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6798682.8799999999</v>
      </c>
      <c r="D13" s="35">
        <f>SUM(D14:D22)</f>
        <v>3411321.2199999988</v>
      </c>
      <c r="E13" s="35">
        <f t="shared" si="0"/>
        <v>10210004.099999998</v>
      </c>
      <c r="F13" s="35">
        <f>SUM(F14:F22)</f>
        <v>436295.72</v>
      </c>
      <c r="G13" s="35">
        <f>SUM(G14:G22)</f>
        <v>436295.72</v>
      </c>
      <c r="H13" s="35">
        <f t="shared" si="1"/>
        <v>9773708.3799999971</v>
      </c>
    </row>
    <row r="14" spans="1:8" x14ac:dyDescent="0.2">
      <c r="A14" s="28">
        <v>2100</v>
      </c>
      <c r="B14" s="10" t="s">
        <v>74</v>
      </c>
      <c r="C14" s="12">
        <v>2252701.67</v>
      </c>
      <c r="D14" s="12">
        <v>2233132.98</v>
      </c>
      <c r="E14" s="12">
        <f t="shared" si="0"/>
        <v>4485834.6500000004</v>
      </c>
      <c r="F14" s="12">
        <v>28892.69</v>
      </c>
      <c r="G14" s="12">
        <v>28892.69</v>
      </c>
      <c r="H14" s="12">
        <f t="shared" si="1"/>
        <v>4456941.96</v>
      </c>
    </row>
    <row r="15" spans="1:8" x14ac:dyDescent="0.2">
      <c r="A15" s="28">
        <v>2200</v>
      </c>
      <c r="B15" s="10" t="s">
        <v>75</v>
      </c>
      <c r="C15" s="12">
        <v>91266</v>
      </c>
      <c r="D15" s="12">
        <v>59387.76</v>
      </c>
      <c r="E15" s="12">
        <f t="shared" si="0"/>
        <v>150653.76000000001</v>
      </c>
      <c r="F15" s="12">
        <v>37741.71</v>
      </c>
      <c r="G15" s="12">
        <v>37741.71</v>
      </c>
      <c r="H15" s="12">
        <f t="shared" si="1"/>
        <v>112912.05000000002</v>
      </c>
    </row>
    <row r="16" spans="1:8" x14ac:dyDescent="0.2">
      <c r="A16" s="28">
        <v>2300</v>
      </c>
      <c r="B16" s="10" t="s">
        <v>76</v>
      </c>
      <c r="C16" s="12">
        <v>220000</v>
      </c>
      <c r="D16" s="12">
        <v>-12476.19</v>
      </c>
      <c r="E16" s="12">
        <f t="shared" si="0"/>
        <v>207523.81</v>
      </c>
      <c r="F16" s="12">
        <v>9993.09</v>
      </c>
      <c r="G16" s="12">
        <v>9993.09</v>
      </c>
      <c r="H16" s="12">
        <f t="shared" si="1"/>
        <v>197530.72</v>
      </c>
    </row>
    <row r="17" spans="1:8" x14ac:dyDescent="0.2">
      <c r="A17" s="28">
        <v>2400</v>
      </c>
      <c r="B17" s="10" t="s">
        <v>77</v>
      </c>
      <c r="C17" s="12">
        <v>1022132</v>
      </c>
      <c r="D17" s="12">
        <v>442776.97</v>
      </c>
      <c r="E17" s="12">
        <f t="shared" si="0"/>
        <v>1464908.97</v>
      </c>
      <c r="F17" s="12">
        <v>7081.22</v>
      </c>
      <c r="G17" s="12">
        <v>7081.22</v>
      </c>
      <c r="H17" s="12">
        <f t="shared" si="1"/>
        <v>1457827.75</v>
      </c>
    </row>
    <row r="18" spans="1:8" x14ac:dyDescent="0.2">
      <c r="A18" s="28">
        <v>2500</v>
      </c>
      <c r="B18" s="10" t="s">
        <v>78</v>
      </c>
      <c r="C18" s="12">
        <v>703600</v>
      </c>
      <c r="D18" s="12">
        <v>222455.51</v>
      </c>
      <c r="E18" s="12">
        <f t="shared" si="0"/>
        <v>926055.51</v>
      </c>
      <c r="F18" s="12">
        <v>124647.52</v>
      </c>
      <c r="G18" s="12">
        <v>124647.52</v>
      </c>
      <c r="H18" s="12">
        <f t="shared" si="1"/>
        <v>801407.99</v>
      </c>
    </row>
    <row r="19" spans="1:8" x14ac:dyDescent="0.2">
      <c r="A19" s="28">
        <v>2600</v>
      </c>
      <c r="B19" s="10" t="s">
        <v>79</v>
      </c>
      <c r="C19" s="12">
        <v>586316</v>
      </c>
      <c r="D19" s="12">
        <v>69249.320000000007</v>
      </c>
      <c r="E19" s="12">
        <f t="shared" si="0"/>
        <v>655565.32000000007</v>
      </c>
      <c r="F19" s="12">
        <v>221751.39</v>
      </c>
      <c r="G19" s="12">
        <v>221751.39</v>
      </c>
      <c r="H19" s="12">
        <f t="shared" si="1"/>
        <v>433813.93000000005</v>
      </c>
    </row>
    <row r="20" spans="1:8" x14ac:dyDescent="0.2">
      <c r="A20" s="28">
        <v>2700</v>
      </c>
      <c r="B20" s="10" t="s">
        <v>80</v>
      </c>
      <c r="C20" s="12">
        <v>481350</v>
      </c>
      <c r="D20" s="12">
        <v>106813.4</v>
      </c>
      <c r="E20" s="12">
        <f t="shared" si="0"/>
        <v>588163.4</v>
      </c>
      <c r="F20" s="12">
        <v>1113.5999999999999</v>
      </c>
      <c r="G20" s="12">
        <v>1113.5999999999999</v>
      </c>
      <c r="H20" s="12">
        <f t="shared" si="1"/>
        <v>587049.80000000005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1441317.21</v>
      </c>
      <c r="D22" s="12">
        <v>289981.46999999997</v>
      </c>
      <c r="E22" s="12">
        <f t="shared" si="0"/>
        <v>1731298.68</v>
      </c>
      <c r="F22" s="12">
        <v>5074.5</v>
      </c>
      <c r="G22" s="12">
        <v>5074.5</v>
      </c>
      <c r="H22" s="12">
        <f t="shared" si="1"/>
        <v>1726224.18</v>
      </c>
    </row>
    <row r="23" spans="1:8" x14ac:dyDescent="0.2">
      <c r="A23" s="29" t="s">
        <v>62</v>
      </c>
      <c r="B23" s="6"/>
      <c r="C23" s="35">
        <f>SUM(C24:C32)</f>
        <v>45882038.979999989</v>
      </c>
      <c r="D23" s="35">
        <f>SUM(D24:D32)</f>
        <v>12693514.85</v>
      </c>
      <c r="E23" s="35">
        <f t="shared" si="0"/>
        <v>58575553.829999991</v>
      </c>
      <c r="F23" s="35">
        <f>SUM(F24:F32)</f>
        <v>7330098.75</v>
      </c>
      <c r="G23" s="35">
        <f>SUM(G24:G32)</f>
        <v>7330098.75</v>
      </c>
      <c r="H23" s="35">
        <f t="shared" si="1"/>
        <v>51245455.079999991</v>
      </c>
    </row>
    <row r="24" spans="1:8" x14ac:dyDescent="0.2">
      <c r="A24" s="28">
        <v>3100</v>
      </c>
      <c r="B24" s="10" t="s">
        <v>83</v>
      </c>
      <c r="C24" s="12">
        <v>6748282.7199999997</v>
      </c>
      <c r="D24" s="12">
        <v>727400.02</v>
      </c>
      <c r="E24" s="12">
        <f t="shared" si="0"/>
        <v>7475682.7400000002</v>
      </c>
      <c r="F24" s="12">
        <v>1780150</v>
      </c>
      <c r="G24" s="12">
        <v>1780150</v>
      </c>
      <c r="H24" s="12">
        <f t="shared" si="1"/>
        <v>5695532.7400000002</v>
      </c>
    </row>
    <row r="25" spans="1:8" x14ac:dyDescent="0.2">
      <c r="A25" s="28">
        <v>3200</v>
      </c>
      <c r="B25" s="10" t="s">
        <v>84</v>
      </c>
      <c r="C25" s="12">
        <v>3475624.96</v>
      </c>
      <c r="D25" s="12">
        <v>1405280.12</v>
      </c>
      <c r="E25" s="12">
        <f t="shared" si="0"/>
        <v>4880905.08</v>
      </c>
      <c r="F25" s="12">
        <v>357251.68</v>
      </c>
      <c r="G25" s="12">
        <v>357251.68</v>
      </c>
      <c r="H25" s="12">
        <f t="shared" si="1"/>
        <v>4523653.4000000004</v>
      </c>
    </row>
    <row r="26" spans="1:8" x14ac:dyDescent="0.2">
      <c r="A26" s="28">
        <v>3300</v>
      </c>
      <c r="B26" s="10" t="s">
        <v>85</v>
      </c>
      <c r="C26" s="12">
        <v>9542282.3300000001</v>
      </c>
      <c r="D26" s="12">
        <v>1957207.44</v>
      </c>
      <c r="E26" s="12">
        <f t="shared" si="0"/>
        <v>11499489.77</v>
      </c>
      <c r="F26" s="12">
        <v>1789044.35</v>
      </c>
      <c r="G26" s="12">
        <v>1789044.35</v>
      </c>
      <c r="H26" s="12">
        <f t="shared" si="1"/>
        <v>9710445.4199999999</v>
      </c>
    </row>
    <row r="27" spans="1:8" x14ac:dyDescent="0.2">
      <c r="A27" s="28">
        <v>3400</v>
      </c>
      <c r="B27" s="10" t="s">
        <v>86</v>
      </c>
      <c r="C27" s="12">
        <v>1363598.9</v>
      </c>
      <c r="D27" s="12">
        <v>2306264.31</v>
      </c>
      <c r="E27" s="12">
        <f t="shared" si="0"/>
        <v>3669863.21</v>
      </c>
      <c r="F27" s="12">
        <v>110882</v>
      </c>
      <c r="G27" s="12">
        <v>110882</v>
      </c>
      <c r="H27" s="12">
        <f t="shared" si="1"/>
        <v>3558981.21</v>
      </c>
    </row>
    <row r="28" spans="1:8" x14ac:dyDescent="0.2">
      <c r="A28" s="28">
        <v>3500</v>
      </c>
      <c r="B28" s="10" t="s">
        <v>87</v>
      </c>
      <c r="C28" s="12">
        <v>14165013.02</v>
      </c>
      <c r="D28" s="12">
        <v>3865960.79</v>
      </c>
      <c r="E28" s="12">
        <f t="shared" si="0"/>
        <v>18030973.809999999</v>
      </c>
      <c r="F28" s="12">
        <v>1495495.72</v>
      </c>
      <c r="G28" s="12">
        <v>1495495.72</v>
      </c>
      <c r="H28" s="12">
        <f t="shared" si="1"/>
        <v>16535478.089999998</v>
      </c>
    </row>
    <row r="29" spans="1:8" x14ac:dyDescent="0.2">
      <c r="A29" s="28">
        <v>3600</v>
      </c>
      <c r="B29" s="10" t="s">
        <v>88</v>
      </c>
      <c r="C29" s="12">
        <v>371386.43</v>
      </c>
      <c r="D29" s="12">
        <v>24383.56</v>
      </c>
      <c r="E29" s="12">
        <f t="shared" si="0"/>
        <v>395769.99</v>
      </c>
      <c r="F29" s="12">
        <v>17632.53</v>
      </c>
      <c r="G29" s="12">
        <v>17632.53</v>
      </c>
      <c r="H29" s="12">
        <f t="shared" si="1"/>
        <v>378137.45999999996</v>
      </c>
    </row>
    <row r="30" spans="1:8" x14ac:dyDescent="0.2">
      <c r="A30" s="28">
        <v>3700</v>
      </c>
      <c r="B30" s="10" t="s">
        <v>89</v>
      </c>
      <c r="C30" s="12">
        <v>428203</v>
      </c>
      <c r="D30" s="12">
        <v>65622.87</v>
      </c>
      <c r="E30" s="12">
        <f t="shared" si="0"/>
        <v>493825.87</v>
      </c>
      <c r="F30" s="12">
        <v>53140.25</v>
      </c>
      <c r="G30" s="12">
        <v>53140.25</v>
      </c>
      <c r="H30" s="12">
        <f t="shared" si="1"/>
        <v>440685.62</v>
      </c>
    </row>
    <row r="31" spans="1:8" x14ac:dyDescent="0.2">
      <c r="A31" s="28">
        <v>3800</v>
      </c>
      <c r="B31" s="10" t="s">
        <v>90</v>
      </c>
      <c r="C31" s="12">
        <v>4902420.57</v>
      </c>
      <c r="D31" s="12">
        <v>-344561.76</v>
      </c>
      <c r="E31" s="12">
        <f t="shared" si="0"/>
        <v>4557858.8100000005</v>
      </c>
      <c r="F31" s="12">
        <v>299373.21999999997</v>
      </c>
      <c r="G31" s="12">
        <v>299373.21999999997</v>
      </c>
      <c r="H31" s="12">
        <f t="shared" si="1"/>
        <v>4258485.5900000008</v>
      </c>
    </row>
    <row r="32" spans="1:8" x14ac:dyDescent="0.2">
      <c r="A32" s="28">
        <v>3900</v>
      </c>
      <c r="B32" s="10" t="s">
        <v>18</v>
      </c>
      <c r="C32" s="12">
        <v>4885227.05</v>
      </c>
      <c r="D32" s="12">
        <v>2685957.5</v>
      </c>
      <c r="E32" s="12">
        <f t="shared" si="0"/>
        <v>7571184.5499999998</v>
      </c>
      <c r="F32" s="12">
        <v>1427129</v>
      </c>
      <c r="G32" s="12">
        <v>1427129</v>
      </c>
      <c r="H32" s="12">
        <f t="shared" si="1"/>
        <v>6144055.5499999998</v>
      </c>
    </row>
    <row r="33" spans="1:8" x14ac:dyDescent="0.2">
      <c r="A33" s="29" t="s">
        <v>63</v>
      </c>
      <c r="B33" s="6"/>
      <c r="C33" s="35">
        <f>SUM(C34:C42)</f>
        <v>1110000</v>
      </c>
      <c r="D33" s="35">
        <f>SUM(D34:D42)</f>
        <v>1526504.31</v>
      </c>
      <c r="E33" s="35">
        <f t="shared" si="0"/>
        <v>2636504.31</v>
      </c>
      <c r="F33" s="35">
        <f>SUM(F34:F42)</f>
        <v>470309.28</v>
      </c>
      <c r="G33" s="35">
        <f>SUM(G34:G42)</f>
        <v>470309.28</v>
      </c>
      <c r="H33" s="35">
        <f t="shared" si="1"/>
        <v>2166195.0300000003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1110000</v>
      </c>
      <c r="D37" s="12">
        <v>1526504.31</v>
      </c>
      <c r="E37" s="12">
        <f t="shared" si="0"/>
        <v>2636504.31</v>
      </c>
      <c r="F37" s="12">
        <v>470309.28</v>
      </c>
      <c r="G37" s="12">
        <v>470309.28</v>
      </c>
      <c r="H37" s="12">
        <f t="shared" si="1"/>
        <v>2166195.0300000003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1525548.1099999999</v>
      </c>
      <c r="D43" s="35">
        <f>SUM(D44:D52)</f>
        <v>10445957.59</v>
      </c>
      <c r="E43" s="35">
        <f t="shared" si="0"/>
        <v>11971505.699999999</v>
      </c>
      <c r="F43" s="35">
        <f>SUM(F44:F52)</f>
        <v>3178126</v>
      </c>
      <c r="G43" s="35">
        <f>SUM(G44:G52)</f>
        <v>3178126</v>
      </c>
      <c r="H43" s="35">
        <f t="shared" si="1"/>
        <v>8793379.6999999993</v>
      </c>
    </row>
    <row r="44" spans="1:8" x14ac:dyDescent="0.2">
      <c r="A44" s="28">
        <v>5100</v>
      </c>
      <c r="B44" s="10" t="s">
        <v>98</v>
      </c>
      <c r="C44" s="12">
        <v>854985.87</v>
      </c>
      <c r="D44" s="12">
        <v>9296385.2100000009</v>
      </c>
      <c r="E44" s="12">
        <f t="shared" si="0"/>
        <v>10151371.08</v>
      </c>
      <c r="F44" s="12">
        <v>3178126</v>
      </c>
      <c r="G44" s="12">
        <v>3178126</v>
      </c>
      <c r="H44" s="12">
        <f t="shared" si="1"/>
        <v>6973245.0800000001</v>
      </c>
    </row>
    <row r="45" spans="1:8" x14ac:dyDescent="0.2">
      <c r="A45" s="28">
        <v>5200</v>
      </c>
      <c r="B45" s="10" t="s">
        <v>99</v>
      </c>
      <c r="C45" s="12">
        <v>0</v>
      </c>
      <c r="D45" s="12">
        <v>299069.28999999998</v>
      </c>
      <c r="E45" s="12">
        <f t="shared" si="0"/>
        <v>299069.28999999998</v>
      </c>
      <c r="F45" s="12">
        <v>0</v>
      </c>
      <c r="G45" s="12">
        <v>0</v>
      </c>
      <c r="H45" s="12">
        <f t="shared" si="1"/>
        <v>299069.28999999998</v>
      </c>
    </row>
    <row r="46" spans="1:8" x14ac:dyDescent="0.2">
      <c r="A46" s="28">
        <v>5300</v>
      </c>
      <c r="B46" s="10" t="s">
        <v>100</v>
      </c>
      <c r="C46" s="12">
        <v>153200</v>
      </c>
      <c r="D46" s="12">
        <v>100495.01</v>
      </c>
      <c r="E46" s="12">
        <f t="shared" si="0"/>
        <v>253695.01</v>
      </c>
      <c r="F46" s="12">
        <v>0</v>
      </c>
      <c r="G46" s="12">
        <v>0</v>
      </c>
      <c r="H46" s="12">
        <f t="shared" si="1"/>
        <v>253695.01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517362.24</v>
      </c>
      <c r="D49" s="12">
        <v>750008.08</v>
      </c>
      <c r="E49" s="12">
        <f t="shared" si="0"/>
        <v>1267370.3199999998</v>
      </c>
      <c r="F49" s="12">
        <v>0</v>
      </c>
      <c r="G49" s="12">
        <v>0</v>
      </c>
      <c r="H49" s="12">
        <f t="shared" si="1"/>
        <v>1267370.3199999998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50000.61</v>
      </c>
      <c r="E53" s="35">
        <f t="shared" si="0"/>
        <v>50000.61</v>
      </c>
      <c r="F53" s="35">
        <f>SUM(F54:F56)</f>
        <v>0</v>
      </c>
      <c r="G53" s="35">
        <f>SUM(G54:G56)</f>
        <v>0</v>
      </c>
      <c r="H53" s="35">
        <f t="shared" si="1"/>
        <v>50000.61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50000.61</v>
      </c>
      <c r="E54" s="12">
        <f t="shared" si="0"/>
        <v>50000.61</v>
      </c>
      <c r="F54" s="12">
        <v>0</v>
      </c>
      <c r="G54" s="12">
        <v>0</v>
      </c>
      <c r="H54" s="12">
        <f t="shared" si="1"/>
        <v>50000.61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221378977.95999998</v>
      </c>
      <c r="D77" s="37">
        <f t="shared" si="4"/>
        <v>34282340.919999994</v>
      </c>
      <c r="E77" s="37">
        <f t="shared" si="4"/>
        <v>255661318.87999997</v>
      </c>
      <c r="F77" s="37">
        <f t="shared" si="4"/>
        <v>77852242.459999993</v>
      </c>
      <c r="G77" s="37">
        <f t="shared" si="4"/>
        <v>77852242.459999993</v>
      </c>
      <c r="H77" s="37">
        <f t="shared" si="4"/>
        <v>177809076.41999999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2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D21" sqref="D2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219853429.84999999</v>
      </c>
      <c r="D5" s="38">
        <v>23786382.719999999</v>
      </c>
      <c r="E5" s="38">
        <f>C5+D5</f>
        <v>243639812.56999999</v>
      </c>
      <c r="F5" s="38">
        <v>74674116.459999993</v>
      </c>
      <c r="G5" s="38">
        <v>74674116.459999993</v>
      </c>
      <c r="H5" s="38">
        <f>E5-F5</f>
        <v>168965696.11000001</v>
      </c>
    </row>
    <row r="6" spans="1:8" x14ac:dyDescent="0.2">
      <c r="A6" s="5"/>
      <c r="B6" s="13" t="s">
        <v>1</v>
      </c>
      <c r="C6" s="38">
        <v>1525548.11</v>
      </c>
      <c r="D6" s="38">
        <v>10495958.199999999</v>
      </c>
      <c r="E6" s="38">
        <f>C6+D6</f>
        <v>12021506.309999999</v>
      </c>
      <c r="F6" s="38">
        <v>3178126</v>
      </c>
      <c r="G6" s="38">
        <v>3178126</v>
      </c>
      <c r="H6" s="38">
        <f>E6-F6</f>
        <v>8843380.3099999987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221378977.96000001</v>
      </c>
      <c r="D10" s="37">
        <f t="shared" si="0"/>
        <v>34282340.920000002</v>
      </c>
      <c r="E10" s="37">
        <f t="shared" si="0"/>
        <v>255661318.88</v>
      </c>
      <c r="F10" s="37">
        <f t="shared" si="0"/>
        <v>77852242.459999993</v>
      </c>
      <c r="G10" s="37">
        <f t="shared" si="0"/>
        <v>77852242.459999993</v>
      </c>
      <c r="H10" s="37">
        <f t="shared" si="0"/>
        <v>177809076.42000002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4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14795760.67</v>
      </c>
      <c r="D6" s="12">
        <v>15359768.380000001</v>
      </c>
      <c r="E6" s="12">
        <f>C6+D6</f>
        <v>30155529.050000001</v>
      </c>
      <c r="F6" s="12">
        <v>7622853.3799999999</v>
      </c>
      <c r="G6" s="12">
        <v>7622853.3799999999</v>
      </c>
      <c r="H6" s="12">
        <f>E6-F6</f>
        <v>22532675.670000002</v>
      </c>
    </row>
    <row r="7" spans="1:8" x14ac:dyDescent="0.2">
      <c r="A7" s="4"/>
      <c r="B7" s="15" t="s">
        <v>134</v>
      </c>
      <c r="C7" s="12">
        <v>132630131.48999999</v>
      </c>
      <c r="D7" s="12">
        <v>10768892.460000001</v>
      </c>
      <c r="E7" s="12">
        <f t="shared" ref="E7:E12" si="0">C7+D7</f>
        <v>143399023.94999999</v>
      </c>
      <c r="F7" s="12">
        <v>51930900.439999998</v>
      </c>
      <c r="G7" s="12">
        <v>51930900.439999998</v>
      </c>
      <c r="H7" s="12">
        <f t="shared" ref="H7:H12" si="1">E7-F7</f>
        <v>91468123.50999999</v>
      </c>
    </row>
    <row r="8" spans="1:8" x14ac:dyDescent="0.2">
      <c r="A8" s="4"/>
      <c r="B8" s="15" t="s">
        <v>135</v>
      </c>
      <c r="C8" s="12">
        <v>8121512.04</v>
      </c>
      <c r="D8" s="12">
        <v>849907.14</v>
      </c>
      <c r="E8" s="12">
        <f t="shared" si="0"/>
        <v>8971419.1799999997</v>
      </c>
      <c r="F8" s="12">
        <v>2992638.53</v>
      </c>
      <c r="G8" s="12">
        <v>2992638.53</v>
      </c>
      <c r="H8" s="12">
        <f t="shared" si="1"/>
        <v>5978780.6500000004</v>
      </c>
    </row>
    <row r="9" spans="1:8" x14ac:dyDescent="0.2">
      <c r="A9" s="4"/>
      <c r="B9" s="15" t="s">
        <v>136</v>
      </c>
      <c r="C9" s="12">
        <v>50525890.060000002</v>
      </c>
      <c r="D9" s="12">
        <v>6124325.5599999996</v>
      </c>
      <c r="E9" s="12">
        <f t="shared" si="0"/>
        <v>56650215.620000005</v>
      </c>
      <c r="F9" s="12">
        <v>9044095.5299999993</v>
      </c>
      <c r="G9" s="12">
        <v>9044095.5299999993</v>
      </c>
      <c r="H9" s="12">
        <f t="shared" si="1"/>
        <v>47606120.090000004</v>
      </c>
    </row>
    <row r="10" spans="1:8" x14ac:dyDescent="0.2">
      <c r="A10" s="4"/>
      <c r="B10" s="15" t="s">
        <v>137</v>
      </c>
      <c r="C10" s="12">
        <v>14012432.460000001</v>
      </c>
      <c r="D10" s="12">
        <v>1065806.2</v>
      </c>
      <c r="E10" s="12">
        <f t="shared" si="0"/>
        <v>15078238.66</v>
      </c>
      <c r="F10" s="12">
        <v>5682666.8200000003</v>
      </c>
      <c r="G10" s="12">
        <v>5682666.8200000003</v>
      </c>
      <c r="H10" s="12">
        <f t="shared" si="1"/>
        <v>9395571.8399999999</v>
      </c>
    </row>
    <row r="11" spans="1:8" x14ac:dyDescent="0.2">
      <c r="A11" s="4"/>
      <c r="B11" s="15" t="s">
        <v>138</v>
      </c>
      <c r="C11" s="12">
        <v>1293251.24</v>
      </c>
      <c r="D11" s="12">
        <v>113641.18</v>
      </c>
      <c r="E11" s="12">
        <f t="shared" si="0"/>
        <v>1406892.42</v>
      </c>
      <c r="F11" s="12">
        <v>579087.76</v>
      </c>
      <c r="G11" s="12">
        <v>579087.76</v>
      </c>
      <c r="H11" s="12">
        <f t="shared" si="1"/>
        <v>827804.65999999992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221378977.96000001</v>
      </c>
      <c r="D14" s="40">
        <f t="shared" si="2"/>
        <v>34282340.920000002</v>
      </c>
      <c r="E14" s="40">
        <f t="shared" si="2"/>
        <v>255661318.88</v>
      </c>
      <c r="F14" s="40">
        <f t="shared" si="2"/>
        <v>77852242.459999993</v>
      </c>
      <c r="G14" s="40">
        <f t="shared" si="2"/>
        <v>77852242.459999993</v>
      </c>
      <c r="H14" s="40">
        <f t="shared" si="2"/>
        <v>177809076.42000002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221378977.96000001</v>
      </c>
      <c r="D32" s="12">
        <v>34282340.920000002</v>
      </c>
      <c r="E32" s="12">
        <f t="shared" ref="E32:E38" si="6">C32+D32</f>
        <v>255661318.88</v>
      </c>
      <c r="F32" s="12">
        <v>77852242.459999993</v>
      </c>
      <c r="G32" s="12">
        <v>77852242.459999993</v>
      </c>
      <c r="H32" s="12">
        <f t="shared" ref="H32:H38" si="7">E32-F32</f>
        <v>177809076.42000002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221378977.96000001</v>
      </c>
      <c r="D39" s="40">
        <f t="shared" si="8"/>
        <v>34282340.920000002</v>
      </c>
      <c r="E39" s="40">
        <f t="shared" si="8"/>
        <v>255661318.88</v>
      </c>
      <c r="F39" s="40">
        <f t="shared" si="8"/>
        <v>77852242.459999993</v>
      </c>
      <c r="G39" s="40">
        <f t="shared" si="8"/>
        <v>77852242.459999993</v>
      </c>
      <c r="H39" s="40">
        <f t="shared" si="8"/>
        <v>177809076.42000002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workbookViewId="0">
      <selection activeCell="C21" sqref="C21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1293251.24</v>
      </c>
      <c r="D5" s="35">
        <f t="shared" si="0"/>
        <v>113641.18</v>
      </c>
      <c r="E5" s="35">
        <f t="shared" si="0"/>
        <v>1406892.42</v>
      </c>
      <c r="F5" s="35">
        <f t="shared" si="0"/>
        <v>579087.76</v>
      </c>
      <c r="G5" s="35">
        <f t="shared" si="0"/>
        <v>579087.76</v>
      </c>
      <c r="H5" s="35">
        <f t="shared" si="0"/>
        <v>827804.65999999992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1293251.24</v>
      </c>
      <c r="D8" s="12">
        <v>113641.18</v>
      </c>
      <c r="E8" s="12">
        <f t="shared" si="1"/>
        <v>1406892.42</v>
      </c>
      <c r="F8" s="12">
        <v>579087.76</v>
      </c>
      <c r="G8" s="12">
        <v>579087.76</v>
      </c>
      <c r="H8" s="12">
        <f t="shared" si="2"/>
        <v>827804.65999999992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220085726.72</v>
      </c>
      <c r="D14" s="35">
        <f t="shared" si="3"/>
        <v>34168699.740000002</v>
      </c>
      <c r="E14" s="35">
        <f t="shared" si="3"/>
        <v>254254426.46000001</v>
      </c>
      <c r="F14" s="35">
        <f t="shared" si="3"/>
        <v>77273154.700000003</v>
      </c>
      <c r="G14" s="35">
        <f t="shared" si="3"/>
        <v>77273154.700000003</v>
      </c>
      <c r="H14" s="35">
        <f t="shared" si="3"/>
        <v>176981271.75999999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220085726.72</v>
      </c>
      <c r="D19" s="12">
        <v>34168699.740000002</v>
      </c>
      <c r="E19" s="12">
        <f t="shared" si="5"/>
        <v>254254426.46000001</v>
      </c>
      <c r="F19" s="12">
        <v>77273154.700000003</v>
      </c>
      <c r="G19" s="12">
        <v>77273154.700000003</v>
      </c>
      <c r="H19" s="12">
        <f t="shared" si="4"/>
        <v>176981271.75999999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221378977.96000001</v>
      </c>
      <c r="D37" s="40">
        <f t="shared" si="12"/>
        <v>34282340.920000002</v>
      </c>
      <c r="E37" s="40">
        <f t="shared" si="12"/>
        <v>255661318.88</v>
      </c>
      <c r="F37" s="40">
        <f t="shared" si="12"/>
        <v>77852242.460000008</v>
      </c>
      <c r="G37" s="40">
        <f t="shared" si="12"/>
        <v>77852242.460000008</v>
      </c>
      <c r="H37" s="40">
        <f t="shared" si="12"/>
        <v>177809076.41999999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3.1496062992125986" bottom="0.74803149606299213" header="0.31496062992125984" footer="0.31496062992125984"/>
  <pageSetup paperSize="141" scale="3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2022-07-14T18:47:45Z</cp:lastPrinted>
  <dcterms:created xsi:type="dcterms:W3CDTF">2014-02-10T03:37:14Z</dcterms:created>
  <dcterms:modified xsi:type="dcterms:W3CDTF">2022-07-14T18:48:30Z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