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3" i="1"/>
  <c r="G69" i="1"/>
  <c r="G68" i="1"/>
  <c r="G70" i="1" s="1"/>
  <c r="G67" i="1"/>
  <c r="G59" i="1"/>
  <c r="G58" i="1"/>
  <c r="G57" i="1"/>
  <c r="G55" i="1" s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4" i="1" s="1"/>
  <c r="G33" i="1"/>
  <c r="G32" i="1" s="1"/>
  <c r="G31" i="1"/>
  <c r="G30" i="1"/>
  <c r="G29" i="1"/>
  <c r="G28" i="1"/>
  <c r="G27" i="1"/>
  <c r="G26" i="1"/>
  <c r="G25" i="1" s="1"/>
  <c r="G24" i="1"/>
  <c r="G23" i="1"/>
  <c r="G22" i="1"/>
  <c r="G21" i="1"/>
  <c r="G20" i="1"/>
  <c r="G19" i="1"/>
  <c r="G18" i="1"/>
  <c r="G17" i="1"/>
  <c r="G16" i="1"/>
  <c r="G15" i="1"/>
  <c r="G13" i="1" s="1"/>
  <c r="G14" i="1"/>
  <c r="G12" i="1"/>
  <c r="G11" i="1"/>
  <c r="G10" i="1"/>
  <c r="G9" i="1"/>
  <c r="G8" i="1"/>
  <c r="G7" i="1"/>
  <c r="G6" i="1"/>
  <c r="G50" i="1" l="1"/>
  <c r="G41" i="1"/>
  <c r="G60" i="1" s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C60" i="1" s="1"/>
  <c r="B50" i="1"/>
  <c r="F41" i="1"/>
  <c r="F60" i="1" s="1"/>
  <c r="E41" i="1"/>
  <c r="D41" i="1"/>
  <c r="C41" i="1"/>
  <c r="B41" i="1"/>
  <c r="B60" i="1" s="1"/>
  <c r="F34" i="1"/>
  <c r="E34" i="1"/>
  <c r="D34" i="1"/>
  <c r="C34" i="1"/>
  <c r="B34" i="1"/>
  <c r="F32" i="1"/>
  <c r="E32" i="1"/>
  <c r="D32" i="1"/>
  <c r="C32" i="1"/>
  <c r="B32" i="1"/>
  <c r="F25" i="1"/>
  <c r="E25" i="1"/>
  <c r="E37" i="1" s="1"/>
  <c r="D25" i="1"/>
  <c r="C25" i="1"/>
  <c r="B25" i="1"/>
  <c r="F13" i="1"/>
  <c r="E13" i="1"/>
  <c r="D13" i="1"/>
  <c r="C13" i="1"/>
  <c r="B13" i="1"/>
  <c r="C37" i="1" l="1"/>
  <c r="B37" i="1"/>
  <c r="B65" i="1" s="1"/>
  <c r="F37" i="1"/>
  <c r="E60" i="1"/>
  <c r="F65" i="1"/>
  <c r="E65" i="1"/>
  <c r="D37" i="1"/>
  <c r="C65" i="1"/>
  <c r="D60" i="1"/>
  <c r="D65" i="1" l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<sst xmlns="http://schemas.openxmlformats.org/spreadsheetml/2006/main" count="72" uniqueCount="72">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</sst>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2" fillId="0" borderId="0" xfId="0" applyNumberFormat="1" applyFont="1"/>
    <xf numFmtId="4" fontId="2" fillId="4" borderId="6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tabSelected="1" workbookViewId="0">
      <selection sqref="A1:G7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8" ht="45.95" customHeight="1" x14ac:dyDescent="0.2">
      <c r="A1" s="25" t="s">
        <v>71</v>
      </c>
      <c r="B1" s="26"/>
      <c r="C1" s="26"/>
      <c r="D1" s="26"/>
      <c r="E1" s="26"/>
      <c r="F1" s="26"/>
      <c r="G1" s="27"/>
    </row>
    <row r="2" spans="1:8" x14ac:dyDescent="0.2">
      <c r="A2" s="2"/>
      <c r="B2" s="28" t="s">
        <v>0</v>
      </c>
      <c r="C2" s="28"/>
      <c r="D2" s="28"/>
      <c r="E2" s="28"/>
      <c r="F2" s="28"/>
      <c r="G2" s="3"/>
    </row>
    <row r="3" spans="1:8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8" ht="5.0999999999999996" customHeight="1" x14ac:dyDescent="0.2">
      <c r="A4" s="7"/>
      <c r="B4" s="8"/>
      <c r="C4" s="8"/>
      <c r="D4" s="8"/>
      <c r="E4" s="8"/>
      <c r="F4" s="8"/>
      <c r="G4" s="8"/>
    </row>
    <row r="5" spans="1:8" x14ac:dyDescent="0.2">
      <c r="A5" s="9" t="s">
        <v>8</v>
      </c>
      <c r="B5" s="10"/>
      <c r="C5" s="10"/>
      <c r="D5" s="10"/>
      <c r="E5" s="10"/>
      <c r="F5" s="10"/>
      <c r="G5" s="10"/>
    </row>
    <row r="6" spans="1:8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B6-F6</f>
        <v>0</v>
      </c>
    </row>
    <row r="7" spans="1:8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36" si="1">B7-F7</f>
        <v>0</v>
      </c>
    </row>
    <row r="8" spans="1:8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8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8" x14ac:dyDescent="0.2">
      <c r="A10" s="11" t="s">
        <v>13</v>
      </c>
      <c r="B10" s="10">
        <v>20199700</v>
      </c>
      <c r="C10" s="10">
        <v>3157730.21</v>
      </c>
      <c r="D10" s="10">
        <f t="shared" si="0"/>
        <v>23357430.210000001</v>
      </c>
      <c r="E10" s="10">
        <v>22978969.93</v>
      </c>
      <c r="F10" s="10">
        <v>22978969.93</v>
      </c>
      <c r="G10" s="10">
        <f t="shared" si="1"/>
        <v>-2779269.9299999997</v>
      </c>
      <c r="H10" s="23"/>
    </row>
    <row r="11" spans="1:8" x14ac:dyDescent="0.2">
      <c r="A11" s="11" t="s">
        <v>14</v>
      </c>
      <c r="B11" s="10">
        <v>0</v>
      </c>
      <c r="C11" s="10">
        <v>7870204.2199999997</v>
      </c>
      <c r="D11" s="10">
        <f t="shared" si="0"/>
        <v>7870204.2199999997</v>
      </c>
      <c r="E11" s="10">
        <v>7828903.0199999996</v>
      </c>
      <c r="F11" s="10">
        <v>7828903.0199999996</v>
      </c>
      <c r="G11" s="10">
        <f t="shared" si="1"/>
        <v>-7828903.0199999996</v>
      </c>
      <c r="H11" s="23"/>
    </row>
    <row r="12" spans="1:8" x14ac:dyDescent="0.2">
      <c r="A12" s="11" t="s">
        <v>15</v>
      </c>
      <c r="B12" s="10">
        <v>7950000</v>
      </c>
      <c r="C12" s="10">
        <v>-7012220.2699999996</v>
      </c>
      <c r="D12" s="10">
        <f t="shared" si="0"/>
        <v>937779.73000000045</v>
      </c>
      <c r="E12" s="10">
        <v>937779.73</v>
      </c>
      <c r="F12" s="10">
        <v>937779.73</v>
      </c>
      <c r="G12" s="10">
        <f t="shared" si="1"/>
        <v>7012220.2699999996</v>
      </c>
      <c r="H12" s="23"/>
    </row>
    <row r="13" spans="1:8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8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si="1"/>
        <v>0</v>
      </c>
    </row>
    <row r="15" spans="1:8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1"/>
        <v>0</v>
      </c>
    </row>
    <row r="16" spans="1:8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1"/>
        <v>0</v>
      </c>
    </row>
    <row r="17" spans="1:8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1"/>
        <v>0</v>
      </c>
    </row>
    <row r="18" spans="1:8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1"/>
        <v>0</v>
      </c>
    </row>
    <row r="19" spans="1:8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1"/>
        <v>0</v>
      </c>
    </row>
    <row r="20" spans="1:8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1"/>
        <v>0</v>
      </c>
    </row>
    <row r="21" spans="1:8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1"/>
        <v>0</v>
      </c>
    </row>
    <row r="22" spans="1:8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1"/>
        <v>0</v>
      </c>
    </row>
    <row r="23" spans="1:8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1"/>
        <v>0</v>
      </c>
    </row>
    <row r="24" spans="1:8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1"/>
        <v>0</v>
      </c>
    </row>
    <row r="25" spans="1:8" x14ac:dyDescent="0.2">
      <c r="A25" s="11" t="s">
        <v>28</v>
      </c>
      <c r="B25" s="10">
        <f>SUM(B26:B30)</f>
        <v>0</v>
      </c>
      <c r="C25" s="10">
        <f t="shared" ref="C25:G25" si="3">SUM(C26:C30)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3"/>
        <v>0</v>
      </c>
    </row>
    <row r="26" spans="1:8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si="1"/>
        <v>0</v>
      </c>
    </row>
    <row r="27" spans="1:8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1"/>
        <v>0</v>
      </c>
    </row>
    <row r="28" spans="1:8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1"/>
        <v>0</v>
      </c>
    </row>
    <row r="29" spans="1:8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1"/>
        <v>0</v>
      </c>
    </row>
    <row r="30" spans="1:8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1"/>
        <v>0</v>
      </c>
    </row>
    <row r="31" spans="1:8" x14ac:dyDescent="0.2">
      <c r="A31" s="11" t="s">
        <v>34</v>
      </c>
      <c r="B31" s="10">
        <v>92557760.060000002</v>
      </c>
      <c r="C31" s="10">
        <v>2089741.24</v>
      </c>
      <c r="D31" s="10">
        <f t="shared" si="0"/>
        <v>94647501.299999997</v>
      </c>
      <c r="E31" s="10">
        <v>92191279.299999997</v>
      </c>
      <c r="F31" s="10">
        <v>92191279.299999997</v>
      </c>
      <c r="G31" s="10">
        <f t="shared" si="1"/>
        <v>366480.76000000536</v>
      </c>
      <c r="H31" s="23"/>
    </row>
    <row r="32" spans="1:8" x14ac:dyDescent="0.2">
      <c r="A32" s="11" t="s">
        <v>35</v>
      </c>
      <c r="B32" s="10">
        <f>SUM(B33)</f>
        <v>0</v>
      </c>
      <c r="C32" s="10">
        <f t="shared" ref="C32:G32" si="4">SUM(C33)</f>
        <v>0</v>
      </c>
      <c r="D32" s="10">
        <f t="shared" si="4"/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 t="shared" si="1"/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5">SUM(C35:C36)</f>
        <v>0</v>
      </c>
      <c r="D34" s="10">
        <f t="shared" si="5"/>
        <v>0</v>
      </c>
      <c r="E34" s="10">
        <f t="shared" si="5"/>
        <v>0</v>
      </c>
      <c r="F34" s="10">
        <f t="shared" si="5"/>
        <v>0</v>
      </c>
      <c r="G34" s="10">
        <f t="shared" si="5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si="1"/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1"/>
        <v>0</v>
      </c>
    </row>
    <row r="37" spans="1:7" x14ac:dyDescent="0.2">
      <c r="A37" s="9" t="s">
        <v>40</v>
      </c>
      <c r="B37" s="13">
        <f t="shared" ref="B37:G37" si="6">SUM(B6:B13)+B25+B31+B32+B34</f>
        <v>120707460.06</v>
      </c>
      <c r="C37" s="13">
        <f t="shared" si="6"/>
        <v>6105455.4000000004</v>
      </c>
      <c r="D37" s="13">
        <f t="shared" si="6"/>
        <v>126812915.45999999</v>
      </c>
      <c r="E37" s="13">
        <f t="shared" si="6"/>
        <v>123936931.97999999</v>
      </c>
      <c r="F37" s="13">
        <f t="shared" si="6"/>
        <v>123936931.97999999</v>
      </c>
      <c r="G37" s="13">
        <f t="shared" si="6"/>
        <v>-3229471.9199999943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24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7">SUM(C42:C49)</f>
        <v>19713383.789999999</v>
      </c>
      <c r="D41" s="10">
        <f t="shared" si="7"/>
        <v>19713383.789999999</v>
      </c>
      <c r="E41" s="10">
        <f t="shared" si="7"/>
        <v>9147761.8599999994</v>
      </c>
      <c r="F41" s="10">
        <f t="shared" si="7"/>
        <v>9147761.8599999994</v>
      </c>
      <c r="G41" s="10">
        <f t="shared" si="7"/>
        <v>-9147761.8599999994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8">B42+C42</f>
        <v>0</v>
      </c>
      <c r="E42" s="10">
        <v>0</v>
      </c>
      <c r="F42" s="10">
        <v>0</v>
      </c>
      <c r="G42" s="10">
        <f t="shared" ref="G42:G69" si="9">B42-F42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8"/>
        <v>0</v>
      </c>
      <c r="E43" s="10">
        <v>0</v>
      </c>
      <c r="F43" s="10">
        <v>0</v>
      </c>
      <c r="G43" s="10">
        <f t="shared" si="9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8"/>
        <v>0</v>
      </c>
      <c r="E44" s="10">
        <v>0</v>
      </c>
      <c r="F44" s="10">
        <v>0</v>
      </c>
      <c r="G44" s="10">
        <f t="shared" si="9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8"/>
        <v>0</v>
      </c>
      <c r="E45" s="10">
        <v>0</v>
      </c>
      <c r="F45" s="10">
        <v>0</v>
      </c>
      <c r="G45" s="10">
        <f t="shared" si="9"/>
        <v>0</v>
      </c>
    </row>
    <row r="46" spans="1:7" x14ac:dyDescent="0.2">
      <c r="A46" s="12" t="s">
        <v>48</v>
      </c>
      <c r="B46" s="10">
        <v>0</v>
      </c>
      <c r="C46" s="10">
        <v>19713383.789999999</v>
      </c>
      <c r="D46" s="10">
        <f t="shared" si="8"/>
        <v>19713383.789999999</v>
      </c>
      <c r="E46" s="10">
        <v>9147761.8599999994</v>
      </c>
      <c r="F46" s="10">
        <v>9147761.8599999994</v>
      </c>
      <c r="G46" s="10">
        <f t="shared" si="9"/>
        <v>-9147761.8599999994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8"/>
        <v>0</v>
      </c>
      <c r="E47" s="10">
        <v>0</v>
      </c>
      <c r="F47" s="10">
        <v>0</v>
      </c>
      <c r="G47" s="10">
        <f t="shared" si="9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8"/>
        <v>0</v>
      </c>
      <c r="E48" s="10">
        <v>0</v>
      </c>
      <c r="F48" s="10">
        <v>0</v>
      </c>
      <c r="G48" s="10">
        <f t="shared" si="9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8"/>
        <v>0</v>
      </c>
      <c r="E49" s="10">
        <v>0</v>
      </c>
      <c r="F49" s="10">
        <v>0</v>
      </c>
      <c r="G49" s="10">
        <f t="shared" si="9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0">SUM(C51:C54)</f>
        <v>71532560</v>
      </c>
      <c r="D50" s="10">
        <f t="shared" si="10"/>
        <v>71532560</v>
      </c>
      <c r="E50" s="10">
        <f t="shared" si="10"/>
        <v>71532560</v>
      </c>
      <c r="F50" s="10">
        <f t="shared" si="10"/>
        <v>71532560</v>
      </c>
      <c r="G50" s="10">
        <f t="shared" si="10"/>
        <v>-71532560</v>
      </c>
    </row>
    <row r="51" spans="1:7" x14ac:dyDescent="0.2">
      <c r="A51" s="12" t="s">
        <v>53</v>
      </c>
      <c r="B51" s="10"/>
      <c r="C51" s="10"/>
      <c r="D51" s="10">
        <f t="shared" ref="D51:D54" si="11">B51+C51</f>
        <v>0</v>
      </c>
      <c r="E51" s="10"/>
      <c r="F51" s="10"/>
      <c r="G51" s="10">
        <f t="shared" si="9"/>
        <v>0</v>
      </c>
    </row>
    <row r="52" spans="1:7" x14ac:dyDescent="0.2">
      <c r="A52" s="12" t="s">
        <v>54</v>
      </c>
      <c r="B52" s="10"/>
      <c r="C52" s="10"/>
      <c r="D52" s="10">
        <f t="shared" si="11"/>
        <v>0</v>
      </c>
      <c r="E52" s="10"/>
      <c r="F52" s="10"/>
      <c r="G52" s="10">
        <f t="shared" si="9"/>
        <v>0</v>
      </c>
    </row>
    <row r="53" spans="1:7" x14ac:dyDescent="0.2">
      <c r="A53" s="12" t="s">
        <v>55</v>
      </c>
      <c r="B53" s="10"/>
      <c r="C53" s="10"/>
      <c r="D53" s="10">
        <f t="shared" si="11"/>
        <v>0</v>
      </c>
      <c r="E53" s="10"/>
      <c r="F53" s="10"/>
      <c r="G53" s="10">
        <f t="shared" si="9"/>
        <v>0</v>
      </c>
    </row>
    <row r="54" spans="1:7" x14ac:dyDescent="0.2">
      <c r="A54" s="12" t="s">
        <v>56</v>
      </c>
      <c r="B54" s="10">
        <v>0</v>
      </c>
      <c r="C54" s="10">
        <v>71532560</v>
      </c>
      <c r="D54" s="10">
        <f t="shared" si="11"/>
        <v>71532560</v>
      </c>
      <c r="E54" s="10">
        <v>71532560</v>
      </c>
      <c r="F54" s="10">
        <v>71532560</v>
      </c>
      <c r="G54" s="10">
        <f t="shared" si="9"/>
        <v>-71532560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2">SUM(C56:C57)</f>
        <v>0</v>
      </c>
      <c r="D55" s="10">
        <f t="shared" si="12"/>
        <v>0</v>
      </c>
      <c r="E55" s="10">
        <f t="shared" si="12"/>
        <v>0</v>
      </c>
      <c r="F55" s="10">
        <f t="shared" si="12"/>
        <v>0</v>
      </c>
      <c r="G55" s="10">
        <f t="shared" si="12"/>
        <v>0</v>
      </c>
    </row>
    <row r="56" spans="1:7" x14ac:dyDescent="0.2">
      <c r="A56" s="12" t="s">
        <v>58</v>
      </c>
      <c r="B56" s="10"/>
      <c r="C56" s="10"/>
      <c r="D56" s="10">
        <f t="shared" ref="D56:D59" si="13">B56+C56</f>
        <v>0</v>
      </c>
      <c r="E56" s="10"/>
      <c r="F56" s="10"/>
      <c r="G56" s="10">
        <f t="shared" si="9"/>
        <v>0</v>
      </c>
    </row>
    <row r="57" spans="1:7" x14ac:dyDescent="0.2">
      <c r="A57" s="12" t="s">
        <v>59</v>
      </c>
      <c r="B57" s="10"/>
      <c r="C57" s="10"/>
      <c r="D57" s="10">
        <f t="shared" si="13"/>
        <v>0</v>
      </c>
      <c r="E57" s="10"/>
      <c r="F57" s="10"/>
      <c r="G57" s="10">
        <f t="shared" si="9"/>
        <v>0</v>
      </c>
    </row>
    <row r="58" spans="1:7" x14ac:dyDescent="0.2">
      <c r="A58" s="11" t="s">
        <v>60</v>
      </c>
      <c r="B58" s="10"/>
      <c r="C58" s="10"/>
      <c r="D58" s="10">
        <f t="shared" si="13"/>
        <v>0</v>
      </c>
      <c r="E58" s="10"/>
      <c r="F58" s="10"/>
      <c r="G58" s="10">
        <f t="shared" si="9"/>
        <v>0</v>
      </c>
    </row>
    <row r="59" spans="1:7" x14ac:dyDescent="0.2">
      <c r="A59" s="11" t="s">
        <v>61</v>
      </c>
      <c r="B59" s="10"/>
      <c r="C59" s="10"/>
      <c r="D59" s="10">
        <f t="shared" si="13"/>
        <v>0</v>
      </c>
      <c r="E59" s="10"/>
      <c r="F59" s="10"/>
      <c r="G59" s="10">
        <f t="shared" si="9"/>
        <v>0</v>
      </c>
    </row>
    <row r="60" spans="1:7" x14ac:dyDescent="0.2">
      <c r="A60" s="9" t="s">
        <v>62</v>
      </c>
      <c r="B60" s="13">
        <f t="shared" ref="B60:G60" si="14">B41+B50+B55+B58+B59</f>
        <v>0</v>
      </c>
      <c r="C60" s="13">
        <f t="shared" si="14"/>
        <v>91245943.789999992</v>
      </c>
      <c r="D60" s="13">
        <f t="shared" si="14"/>
        <v>91245943.789999992</v>
      </c>
      <c r="E60" s="13">
        <f t="shared" si="14"/>
        <v>80680321.859999999</v>
      </c>
      <c r="F60" s="13">
        <f t="shared" si="14"/>
        <v>80680321.859999999</v>
      </c>
      <c r="G60" s="13">
        <f t="shared" si="14"/>
        <v>-80680321.859999999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G62" si="15">SUM(C63)</f>
        <v>0</v>
      </c>
      <c r="D62" s="13">
        <f t="shared" si="15"/>
        <v>0</v>
      </c>
      <c r="E62" s="13">
        <f t="shared" si="15"/>
        <v>0</v>
      </c>
      <c r="F62" s="13">
        <f t="shared" si="15"/>
        <v>0</v>
      </c>
      <c r="G62" s="13">
        <f t="shared" si="15"/>
        <v>0</v>
      </c>
    </row>
    <row r="63" spans="1:7" x14ac:dyDescent="0.2">
      <c r="A63" s="11" t="s">
        <v>64</v>
      </c>
      <c r="B63" s="10"/>
      <c r="C63" s="10"/>
      <c r="D63" s="10">
        <f t="shared" ref="D63" si="16">B63+C63</f>
        <v>0</v>
      </c>
      <c r="E63" s="10"/>
      <c r="F63" s="10"/>
      <c r="G63" s="10">
        <f t="shared" si="9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 t="shared" ref="B65:G65" si="17">B37+B60+B62</f>
        <v>120707460.06</v>
      </c>
      <c r="C65" s="13">
        <f t="shared" si="17"/>
        <v>97351399.189999998</v>
      </c>
      <c r="D65" s="13">
        <f t="shared" si="17"/>
        <v>218058859.25</v>
      </c>
      <c r="E65" s="13">
        <f t="shared" si="17"/>
        <v>204617253.83999997</v>
      </c>
      <c r="F65" s="13">
        <f t="shared" si="17"/>
        <v>204617253.83999997</v>
      </c>
      <c r="G65" s="13">
        <f t="shared" si="17"/>
        <v>-83909793.780000001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9"/>
        <v>0</v>
      </c>
    </row>
    <row r="68" spans="1:7" x14ac:dyDescent="0.2">
      <c r="A68" s="11" t="s">
        <v>67</v>
      </c>
      <c r="B68" s="10"/>
      <c r="C68" s="10"/>
      <c r="D68" s="10">
        <f t="shared" ref="D68:D69" si="18">B68+C68</f>
        <v>0</v>
      </c>
      <c r="E68" s="10"/>
      <c r="F68" s="10"/>
      <c r="G68" s="10">
        <f t="shared" si="9"/>
        <v>0</v>
      </c>
    </row>
    <row r="69" spans="1:7" x14ac:dyDescent="0.2">
      <c r="A69" s="11" t="s">
        <v>68</v>
      </c>
      <c r="B69" s="10"/>
      <c r="C69" s="10"/>
      <c r="D69" s="10">
        <f t="shared" si="18"/>
        <v>0</v>
      </c>
      <c r="E69" s="10"/>
      <c r="F69" s="10"/>
      <c r="G69" s="10">
        <f t="shared" si="9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19">C68+C69</f>
        <v>0</v>
      </c>
      <c r="D70" s="13">
        <f t="shared" si="19"/>
        <v>0</v>
      </c>
      <c r="E70" s="13">
        <f t="shared" si="19"/>
        <v>0</v>
      </c>
      <c r="F70" s="13">
        <f t="shared" si="19"/>
        <v>0</v>
      </c>
      <c r="G70" s="13">
        <f t="shared" si="19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2" orientation="portrait" r:id="rId1"/>
  <ignoredErrors>
    <ignoredError sqref="B25:C25 E25:F25" formulaRange="1"/>
    <ignoredError sqref="D32:G34 D13 G13 D50 D55 G50 G55" formula="1"/>
    <ignoredError sqref="D25 G25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Oscar Eduardo Hernández Cedillo</cp:lastModifiedBy>
  <cp:lastPrinted>2017-09-11T14:39:00Z</cp:lastPrinted>
  <dcterms:created xsi:type="dcterms:W3CDTF">2017-01-11T17:22:08Z</dcterms:created>
  <dcterms:modified xsi:type="dcterms:W3CDTF">2017-09-11T14:39:35Z</dcterms:modified>
</cp:coreProperties>
</file>