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646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G113" i="2"/>
  <c r="E113" i="2"/>
  <c r="D113" i="2"/>
  <c r="I112" i="2"/>
  <c r="F112" i="2"/>
  <c r="I111" i="2"/>
  <c r="F111" i="2"/>
  <c r="I110" i="2"/>
  <c r="F110" i="2"/>
  <c r="H109" i="2"/>
  <c r="G109" i="2"/>
  <c r="E109" i="2"/>
  <c r="D109" i="2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H97" i="2" s="1"/>
  <c r="G98" i="2"/>
  <c r="E98" i="2"/>
  <c r="D98" i="2"/>
  <c r="D97" i="2" s="1"/>
  <c r="I96" i="2"/>
  <c r="F96" i="2"/>
  <c r="I94" i="2"/>
  <c r="F94" i="2"/>
  <c r="I93" i="2"/>
  <c r="F93" i="2"/>
  <c r="I92" i="2"/>
  <c r="F92" i="2"/>
  <c r="I91" i="2"/>
  <c r="F91" i="2"/>
  <c r="H90" i="2"/>
  <c r="I90" i="2" s="1"/>
  <c r="G90" i="2"/>
  <c r="E90" i="2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G82" i="2"/>
  <c r="E82" i="2"/>
  <c r="D82" i="2"/>
  <c r="I81" i="2"/>
  <c r="F81" i="2"/>
  <c r="I80" i="2"/>
  <c r="F80" i="2"/>
  <c r="I79" i="2"/>
  <c r="F79" i="2"/>
  <c r="H78" i="2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I64" i="2"/>
  <c r="F64" i="2"/>
  <c r="I63" i="2"/>
  <c r="F63" i="2"/>
  <c r="I62" i="2"/>
  <c r="F62" i="2"/>
  <c r="I61" i="2"/>
  <c r="F61" i="2"/>
  <c r="H60" i="2"/>
  <c r="H59" i="2" s="1"/>
  <c r="G60" i="2"/>
  <c r="E60" i="2"/>
  <c r="D60" i="2"/>
  <c r="I58" i="2"/>
  <c r="F58" i="2"/>
  <c r="I56" i="2"/>
  <c r="F56" i="2"/>
  <c r="I55" i="2"/>
  <c r="F55" i="2"/>
  <c r="H54" i="2"/>
  <c r="G54" i="2"/>
  <c r="E54" i="2"/>
  <c r="D54" i="2"/>
  <c r="I53" i="2"/>
  <c r="F53" i="2"/>
  <c r="I52" i="2"/>
  <c r="F52" i="2"/>
  <c r="I51" i="2"/>
  <c r="F51" i="2"/>
  <c r="H50" i="2"/>
  <c r="G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I44" i="2" s="1"/>
  <c r="G44" i="2"/>
  <c r="G43" i="2" s="1"/>
  <c r="E44" i="2"/>
  <c r="D44" i="2"/>
  <c r="D43" i="2" s="1"/>
  <c r="E43" i="2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G26" i="2"/>
  <c r="E26" i="2"/>
  <c r="D26" i="2"/>
  <c r="I26" i="2" s="1"/>
  <c r="I25" i="2"/>
  <c r="F25" i="2"/>
  <c r="I24" i="2"/>
  <c r="F24" i="2"/>
  <c r="I23" i="2"/>
  <c r="F23" i="2"/>
  <c r="H22" i="2"/>
  <c r="G22" i="2"/>
  <c r="G21" i="2" s="1"/>
  <c r="E22" i="2"/>
  <c r="D22" i="2"/>
  <c r="D21" i="2" s="1"/>
  <c r="H21" i="2"/>
  <c r="I20" i="2"/>
  <c r="F20" i="2"/>
  <c r="I19" i="2"/>
  <c r="F19" i="2"/>
  <c r="H18" i="2"/>
  <c r="G18" i="2"/>
  <c r="E18" i="2"/>
  <c r="D18" i="2"/>
  <c r="I17" i="2"/>
  <c r="F17" i="2"/>
  <c r="I16" i="2"/>
  <c r="F16" i="2"/>
  <c r="H15" i="2"/>
  <c r="G15" i="2"/>
  <c r="E15" i="2"/>
  <c r="D15" i="2"/>
  <c r="I14" i="2"/>
  <c r="F14" i="2"/>
  <c r="H13" i="2"/>
  <c r="G13" i="2"/>
  <c r="E13" i="2"/>
  <c r="D13" i="2"/>
  <c r="F13" i="2" l="1"/>
  <c r="F15" i="2"/>
  <c r="F18" i="2"/>
  <c r="F54" i="2"/>
  <c r="F71" i="2"/>
  <c r="F103" i="2"/>
  <c r="F113" i="2"/>
  <c r="F26" i="2"/>
  <c r="E12" i="2"/>
  <c r="I54" i="2"/>
  <c r="I82" i="2"/>
  <c r="I22" i="2"/>
  <c r="G12" i="2"/>
  <c r="G11" i="2" s="1"/>
  <c r="I18" i="2"/>
  <c r="I50" i="2"/>
  <c r="F82" i="2"/>
  <c r="F109" i="2"/>
  <c r="I33" i="2"/>
  <c r="F50" i="2"/>
  <c r="F65" i="2"/>
  <c r="F78" i="2"/>
  <c r="I78" i="2"/>
  <c r="E59" i="2"/>
  <c r="E57" i="2" s="1"/>
  <c r="F22" i="2"/>
  <c r="F43" i="2"/>
  <c r="F90" i="2"/>
  <c r="F98" i="2"/>
  <c r="E97" i="2"/>
  <c r="E95" i="2" s="1"/>
  <c r="F97" i="2"/>
  <c r="D59" i="2"/>
  <c r="F60" i="2"/>
  <c r="I39" i="2"/>
  <c r="I97" i="2"/>
  <c r="H95" i="2"/>
  <c r="H77" i="2" s="1"/>
  <c r="H57" i="2"/>
  <c r="I21" i="2"/>
  <c r="F44" i="2"/>
  <c r="E77" i="2"/>
  <c r="H12" i="2"/>
  <c r="H11" i="2" s="1"/>
  <c r="F39" i="2"/>
  <c r="H43" i="2"/>
  <c r="I43" i="2" s="1"/>
  <c r="I60" i="2"/>
  <c r="I65" i="2"/>
  <c r="I98" i="2"/>
  <c r="I103" i="2"/>
  <c r="I113" i="2"/>
  <c r="I15" i="2"/>
  <c r="E21" i="2"/>
  <c r="F21" i="2" s="1"/>
  <c r="F33" i="2"/>
  <c r="G59" i="2"/>
  <c r="G57" i="2" s="1"/>
  <c r="G10" i="2" s="1"/>
  <c r="I71" i="2"/>
  <c r="G97" i="2"/>
  <c r="G95" i="2" s="1"/>
  <c r="G77" i="2" s="1"/>
  <c r="I109" i="2"/>
  <c r="D95" i="2"/>
  <c r="I13" i="2"/>
  <c r="D12" i="2"/>
  <c r="F59" i="2" l="1"/>
  <c r="E11" i="2"/>
  <c r="E10" i="2" s="1"/>
  <c r="E9" i="2" s="1"/>
  <c r="I95" i="2"/>
  <c r="D57" i="2"/>
  <c r="F57" i="2" s="1"/>
  <c r="I59" i="2"/>
  <c r="E119" i="2"/>
  <c r="G9" i="2"/>
  <c r="G119" i="2"/>
  <c r="F12" i="2"/>
  <c r="D11" i="2"/>
  <c r="I11" i="2" s="1"/>
  <c r="I12" i="2"/>
  <c r="D77" i="2"/>
  <c r="F95" i="2"/>
  <c r="H10" i="2"/>
  <c r="I57" i="2" l="1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<sst xmlns="http://schemas.openxmlformats.org/spreadsheetml/2006/main" count="233" uniqueCount="212">
  <si>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</si>
  <si>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</si>
  <si>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</si>
  <si>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</si>
  <si>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</si>
  <si>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</si>
  <si>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</si>
  <si>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</si>
  <si>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</si>
  <si>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</si>
  <si>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</si>
  <si>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</si>
  <si>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</si>
  <si>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</si>
  <si>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</si>
  <si>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</si>
  <si>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</si>
  <si>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</si>
  <si>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</si>
  <si>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</si>
  <si>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</si>
  <si>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</si>
  <si>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</si>
  <si>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</si>
  <si>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</si>
  <si>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</si>
  <si>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</si>
  <si>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</si>
  <si>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</si>
  <si>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</si>
  <si>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</si>
  <si>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</si>
  <si>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</si>
  <si>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</si>
  <si>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</si>
  <si>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</si>
  <si>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</si>
  <si>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</si>
  <si>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</si>
  <si>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</si>
  <si>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</si>
  <si>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</si>
  <si>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</si>
  <si>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</si>
  <si>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</si>
  <si>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</si>
  <si>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</si>
  <si>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</si>
  <si>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</si>
  <si>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</si>
  <si>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</si>
  <si>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</si>
  <si>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</si>
  <si>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</si>
  <si>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</si>
  <si>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</si>
  <si>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</si>
  <si>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</si>
  <si>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</si>
  <si>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</si>
  <si>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</si>
  <si>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</si>
  <si>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</si>
  <si>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</si>
  <si>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</si>
  <si>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</si>
  <si>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</si>
  <si>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</si>
  <si>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</si>
  <si>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</si>
  <si>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</si>
  <si>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</si>
  <si>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</si>
  <si>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</si>
  <si>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</si>
  <si>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</si>
  <si>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</si>
  <si>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</si>
  <si>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</si>
  <si>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</si>
  <si>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</si>
  <si>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</si>
  <si>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</si>
  <si>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</si>
  <si>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</si>
  <si>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</si>
  <si>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</si>
  <si>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</si>
  <si>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</si>
  <si>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</si>
  <si>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</si>
  <si>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</si>
  <si>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</si>
  <si>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</si>
  <si>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</si>
  <si>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</si>
  <si>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</si>
  <si>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</si>
  <si>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</si>
  <si>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</si>
  <si>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</si>
  <si>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</si>
  <si>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</si>
  <si>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</si>
  <si>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</si>
  <si>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</si>
  <si>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</si>
  <si>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</si>
  <si>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</si>
  <si>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</si>
  <si>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</si>
  <si>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</si>
  <si>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</si>
  <si>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</si>
  <si>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</si>
  <si>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</si>
  <si>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</si>
  <si>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</si>
  <si>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</si>
  <si>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</si>
  <si>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</si>
  <si>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</si>
  <si>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</si>
  <si>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</si>
  <si>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</si>
  <si>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</si>
  <si>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</si>
  <si>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</si>
  <si>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</si>
  <si>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</si>
  <si>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</si>
  <si>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</si>
  <si>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</si>
  <si>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</si>
  <si>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</si>
  <si>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</si>
  <si>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</si>
  <si>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</si>
  <si>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</si>
  <si>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</si>
  <si>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</si>
  <si>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</si>
  <si>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</si>
  <si>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</si>
  <si>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</si>
  <si>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</si>
  <si>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</si>
  <si>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</si>
  <si>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</si>
  <si>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</si>
  <si>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</si>
  <si>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</si>
  <si>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</si>
  <si>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</si>
  <si>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</si>
  <si>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</si>
  <si>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</si>
  <si>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</si>
  <si>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</si>
  <si>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</si>
  <si>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</si>
  <si>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</si>
  <si>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</si>
  <si>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</si>
  <si>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</si>
  <si>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</si>
  <si>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</si>
  <si>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</si>
  <si>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</si>
  <si>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</si>
  <si>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</si>
  <si>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</si>
  <si>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</si>
  <si>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</si>
  <si>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</si>
  <si>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</si>
  <si>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</si>
  <si>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</si>
  <si>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</si>
  <si>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</si>
  <si>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</si>
  <si>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</si>
  <si>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</si>
  <si>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</si>
  <si>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</si>
  <si>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</si>
  <si>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</si>
  <si>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</si>
  <si>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</si>
  <si>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</si>
  <si>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</si>
  <si>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</si>
  <si>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</si>
  <si>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</si>
  <si>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</si>
  <si>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</si>
  <si>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</si>
  <si>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</si>
  <si>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</si>
  <si>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</si>
  <si>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</si>
  <si>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</si>
  <si>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</si>
  <si>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</si>
  <si>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</si>
  <si>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</si>
  <si>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Marzo de 2015</t>
  </si>
  <si>
    <t>UNIVERSIDAD TECNOLOGICA DE LEON</t>
  </si>
  <si>
    <t xml:space="preserve">Rector </t>
  </si>
  <si>
    <t>Jesus Maria Contreras Esparza</t>
  </si>
  <si>
    <t xml:space="preserve">Secretario de Administracion y Finanzas </t>
  </si>
  <si>
    <t xml:space="preserve">Daniel Rocha Gutierrez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</si>
</sst>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4" fontId="3" fillId="3" borderId="0" xfId="0" applyNumberFormat="1" applyFont="1" applyFill="1" applyBorder="1" applyAlignment="1">
      <alignment horizontal="center"/>
    </xf>
    <xf numFmtId="4" fontId="3" fillId="3" borderId="8" xfId="0" applyNumberFormat="1" applyFont="1" applyFill="1" applyBorder="1" applyAlignment="1" applyProtection="1">
      <protection locked="0"/>
    </xf>
    <xf numFmtId="4" fontId="3" fillId="3" borderId="8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4" fontId="3" fillId="2" borderId="7" xfId="0" applyNumberFormat="1" applyFont="1" applyFill="1" applyBorder="1"/>
    <xf numFmtId="4" fontId="3" fillId="4" borderId="3" xfId="0" applyNumberFormat="1" applyFont="1" applyFill="1" applyBorder="1"/>
    <xf numFmtId="4" fontId="3" fillId="4" borderId="4" xfId="0" applyNumberFormat="1" applyFont="1" applyFill="1" applyBorder="1"/>
    <xf numFmtId="4" fontId="3" fillId="0" borderId="3" xfId="0" applyNumberFormat="1" applyFont="1" applyBorder="1"/>
    <xf numFmtId="4" fontId="3" fillId="0" borderId="4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4" borderId="3" xfId="0" applyNumberFormat="1" applyFont="1" applyFill="1" applyBorder="1"/>
    <xf numFmtId="4" fontId="4" fillId="4" borderId="4" xfId="0" applyNumberFormat="1" applyFont="1" applyFill="1" applyBorder="1"/>
    <xf numFmtId="4" fontId="4" fillId="0" borderId="10" xfId="0" applyNumberFormat="1" applyFont="1" applyBorder="1"/>
    <xf numFmtId="4" fontId="3" fillId="2" borderId="5" xfId="0" applyNumberFormat="1" applyFont="1" applyFill="1" applyBorder="1"/>
    <xf numFmtId="4" fontId="4" fillId="0" borderId="0" xfId="0" applyNumberFormat="1" applyFont="1" applyBorder="1"/>
    <xf numFmtId="4" fontId="4" fillId="0" borderId="0" xfId="0" applyNumberFormat="1" applyFont="1"/>
    <xf numFmtId="4" fontId="7" fillId="0" borderId="0" xfId="0" applyNumberFormat="1" applyFont="1"/>
    <xf numFmtId="4" fontId="8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135"/>
  <sheetViews>
    <sheetView showGridLines="0" tabSelected="1" workbookViewId="0">
      <selection activeCell="D10" sqref="D10"/>
    </sheetView>
  </sheetViews>
  <sheetFormatPr baseColWidth="10" defaultColWidth="11.375" defaultRowHeight="12.75"/>
  <cols>
    <col min="1" max="1" width="7.375" style="23" customWidth="1"/>
    <col min="2" max="2" width="11.375" style="2"/>
    <col min="3" max="3" width="45.125" style="2" customWidth="1"/>
    <col min="4" max="4" width="16.375" style="44" customWidth="1"/>
    <col min="5" max="5" width="14.25" style="44" customWidth="1"/>
    <col min="6" max="6" width="16.25" style="44" customWidth="1"/>
    <col min="7" max="8" width="14.25" style="44" customWidth="1"/>
    <col min="9" max="9" width="15.875" style="44" customWidth="1"/>
    <col min="10" max="16384" width="11.375" style="2"/>
  </cols>
  <sheetData>
    <row r="1" spans="1:9">
      <c r="B1" s="51" t="s">
        <v>7</v>
      </c>
      <c r="C1" s="51"/>
      <c r="D1" s="51"/>
      <c r="E1" s="51"/>
      <c r="F1" s="51"/>
      <c r="G1" s="51"/>
      <c r="H1" s="51"/>
      <c r="I1" s="51"/>
    </row>
    <row r="2" spans="1:9">
      <c r="B2" s="51" t="s">
        <v>6</v>
      </c>
      <c r="C2" s="51"/>
      <c r="D2" s="51"/>
      <c r="E2" s="51"/>
      <c r="F2" s="51"/>
      <c r="G2" s="51"/>
      <c r="H2" s="51"/>
      <c r="I2" s="51"/>
    </row>
    <row r="3" spans="1:9">
      <c r="B3" s="51" t="s">
        <v>206</v>
      </c>
      <c r="C3" s="51"/>
      <c r="D3" s="51"/>
      <c r="E3" s="51"/>
      <c r="F3" s="51"/>
      <c r="G3" s="51"/>
      <c r="H3" s="51"/>
      <c r="I3" s="51"/>
    </row>
    <row r="4" spans="1:9">
      <c r="B4" s="8"/>
      <c r="C4" s="8"/>
      <c r="D4" s="27"/>
      <c r="E4" s="27"/>
      <c r="F4" s="27"/>
      <c r="G4" s="27"/>
      <c r="H4" s="27"/>
      <c r="I4" s="27"/>
    </row>
    <row r="5" spans="1:9">
      <c r="B5" s="8"/>
      <c r="C5" s="26" t="s">
        <v>205</v>
      </c>
      <c r="D5" s="28" t="s">
        <v>207</v>
      </c>
      <c r="E5" s="29"/>
      <c r="F5" s="29"/>
      <c r="G5" s="29"/>
      <c r="H5" s="27"/>
      <c r="I5" s="27"/>
    </row>
    <row r="6" spans="1:9">
      <c r="B6" s="8"/>
      <c r="C6" s="8"/>
      <c r="D6" s="27"/>
      <c r="E6" s="27"/>
      <c r="F6" s="27"/>
      <c r="G6" s="27"/>
      <c r="H6" s="27"/>
      <c r="I6" s="27"/>
    </row>
    <row r="7" spans="1:9">
      <c r="B7" s="52" t="s">
        <v>0</v>
      </c>
      <c r="C7" s="54" t="s">
        <v>1</v>
      </c>
      <c r="D7" s="56" t="s">
        <v>2</v>
      </c>
      <c r="E7" s="56"/>
      <c r="F7" s="56"/>
      <c r="G7" s="56"/>
      <c r="H7" s="56"/>
      <c r="I7" s="56" t="s">
        <v>9</v>
      </c>
    </row>
    <row r="8" spans="1:9" ht="34.5" customHeight="1">
      <c r="B8" s="53"/>
      <c r="C8" s="55"/>
      <c r="D8" s="30" t="s">
        <v>10</v>
      </c>
      <c r="E8" s="30" t="s">
        <v>3</v>
      </c>
      <c r="F8" s="30" t="s">
        <v>4</v>
      </c>
      <c r="G8" s="30" t="s">
        <v>5</v>
      </c>
      <c r="H8" s="30" t="s">
        <v>8</v>
      </c>
      <c r="I8" s="57"/>
    </row>
    <row r="9" spans="1:9" ht="15" customHeight="1">
      <c r="A9" s="24"/>
      <c r="B9" s="16">
        <v>1</v>
      </c>
      <c r="C9" s="4" t="s">
        <v>11</v>
      </c>
      <c r="D9" s="31">
        <f>+D10+D77</f>
        <v>128724331.05</v>
      </c>
      <c r="E9" s="31">
        <f t="shared" ref="E9:H9" si="0">+E10+E77</f>
        <v>78867303.420000002</v>
      </c>
      <c r="F9" s="31">
        <f>+D9+E9</f>
        <v>207591634.47</v>
      </c>
      <c r="G9" s="31">
        <f t="shared" si="0"/>
        <v>42735786</v>
      </c>
      <c r="H9" s="31">
        <f t="shared" si="0"/>
        <v>42735786</v>
      </c>
      <c r="I9" s="32">
        <f>+H9-D9</f>
        <v>-85988545.049999997</v>
      </c>
    </row>
    <row r="10" spans="1:9" ht="15" customHeight="1">
      <c r="A10" s="24"/>
      <c r="B10" s="16">
        <v>1.1000000000000001</v>
      </c>
      <c r="C10" s="4" t="s">
        <v>12</v>
      </c>
      <c r="D10" s="31">
        <f>+D11+D33+D38+D39+D43+D50+D54+D57+D75</f>
        <v>122894525.91</v>
      </c>
      <c r="E10" s="31">
        <f t="shared" ref="E10:H10" si="1">+E11+E33+E38+E39+E43+E50+E54+E57+E75</f>
        <v>78236353.420000002</v>
      </c>
      <c r="F10" s="31">
        <f t="shared" ref="F10:F73" si="2">+D10+E10</f>
        <v>201130879.32999998</v>
      </c>
      <c r="G10" s="31">
        <f t="shared" si="1"/>
        <v>42735786</v>
      </c>
      <c r="H10" s="31">
        <f t="shared" si="1"/>
        <v>42735786</v>
      </c>
      <c r="I10" s="32">
        <f t="shared" ref="I10:I73" si="3">+H10-D10</f>
        <v>-80158739.909999996</v>
      </c>
    </row>
    <row r="11" spans="1:9" ht="15" customHeight="1">
      <c r="A11" s="24"/>
      <c r="B11" s="17" t="s">
        <v>13</v>
      </c>
      <c r="C11" s="9" t="s">
        <v>14</v>
      </c>
      <c r="D11" s="33">
        <f>+D12+D18+D20+D21+D26+D29+D30+D31+D32</f>
        <v>0</v>
      </c>
      <c r="E11" s="33">
        <f t="shared" ref="E11:H11" si="4">+E12+E18+E20+E21+E26+E29+E30+E31+E32</f>
        <v>0</v>
      </c>
      <c r="F11" s="33">
        <f t="shared" si="2"/>
        <v>0</v>
      </c>
      <c r="G11" s="33">
        <f t="shared" si="4"/>
        <v>0</v>
      </c>
      <c r="H11" s="33">
        <f t="shared" si="4"/>
        <v>0</v>
      </c>
      <c r="I11" s="34">
        <f t="shared" si="3"/>
        <v>0</v>
      </c>
    </row>
    <row r="12" spans="1:9" ht="15" customHeight="1">
      <c r="A12" s="24"/>
      <c r="B12" s="17" t="s">
        <v>15</v>
      </c>
      <c r="C12" s="9" t="s">
        <v>16</v>
      </c>
      <c r="D12" s="33">
        <f>+D13+D15+D17</f>
        <v>0</v>
      </c>
      <c r="E12" s="33">
        <f t="shared" ref="E12:H12" si="5">+E13+E15+E17</f>
        <v>0</v>
      </c>
      <c r="F12" s="33">
        <f t="shared" si="2"/>
        <v>0</v>
      </c>
      <c r="G12" s="33">
        <f t="shared" si="5"/>
        <v>0</v>
      </c>
      <c r="H12" s="33">
        <f t="shared" si="5"/>
        <v>0</v>
      </c>
      <c r="I12" s="34">
        <f t="shared" si="3"/>
        <v>0</v>
      </c>
    </row>
    <row r="13" spans="1:9" ht="15" customHeight="1">
      <c r="A13" s="24"/>
      <c r="B13" s="18" t="s">
        <v>17</v>
      </c>
      <c r="C13" s="5" t="s">
        <v>18</v>
      </c>
      <c r="D13" s="35">
        <f>+D14</f>
        <v>0</v>
      </c>
      <c r="E13" s="35">
        <f t="shared" ref="E13:H13" si="6">+E14</f>
        <v>0</v>
      </c>
      <c r="F13" s="35">
        <f t="shared" si="2"/>
        <v>0</v>
      </c>
      <c r="G13" s="35">
        <f t="shared" si="6"/>
        <v>0</v>
      </c>
      <c r="H13" s="35">
        <f t="shared" si="6"/>
        <v>0</v>
      </c>
      <c r="I13" s="36">
        <f t="shared" si="3"/>
        <v>0</v>
      </c>
    </row>
    <row r="14" spans="1:9" ht="15" customHeight="1">
      <c r="A14" s="25">
        <v>111111</v>
      </c>
      <c r="B14" s="19" t="s">
        <v>19</v>
      </c>
      <c r="C14" s="7" t="s">
        <v>20</v>
      </c>
      <c r="D14" s="37"/>
      <c r="E14" s="37"/>
      <c r="F14" s="37">
        <f t="shared" si="2"/>
        <v>0</v>
      </c>
      <c r="G14" s="37"/>
      <c r="H14" s="37"/>
      <c r="I14" s="38">
        <f t="shared" si="3"/>
        <v>0</v>
      </c>
    </row>
    <row r="15" spans="1:9" ht="15" customHeight="1">
      <c r="A15" s="24"/>
      <c r="B15" s="18" t="s">
        <v>21</v>
      </c>
      <c r="C15" s="5" t="s">
        <v>22</v>
      </c>
      <c r="D15" s="35">
        <f>+D16</f>
        <v>0</v>
      </c>
      <c r="E15" s="35">
        <f t="shared" ref="E15:H15" si="7">+E16</f>
        <v>0</v>
      </c>
      <c r="F15" s="35">
        <f t="shared" si="2"/>
        <v>0</v>
      </c>
      <c r="G15" s="35">
        <f t="shared" si="7"/>
        <v>0</v>
      </c>
      <c r="H15" s="35">
        <f t="shared" si="7"/>
        <v>0</v>
      </c>
      <c r="I15" s="36">
        <f t="shared" si="3"/>
        <v>0</v>
      </c>
    </row>
    <row r="16" spans="1:9" ht="15" customHeight="1">
      <c r="A16" s="25">
        <v>111121</v>
      </c>
      <c r="B16" s="19" t="s">
        <v>23</v>
      </c>
      <c r="C16" s="7" t="s">
        <v>20</v>
      </c>
      <c r="D16" s="37"/>
      <c r="E16" s="37"/>
      <c r="F16" s="37">
        <f t="shared" si="2"/>
        <v>0</v>
      </c>
      <c r="G16" s="37"/>
      <c r="H16" s="37"/>
      <c r="I16" s="38">
        <f t="shared" si="3"/>
        <v>0</v>
      </c>
    </row>
    <row r="17" spans="1:9" ht="15" customHeight="1">
      <c r="A17" s="25">
        <v>11113</v>
      </c>
      <c r="B17" s="18" t="s">
        <v>24</v>
      </c>
      <c r="C17" s="5" t="s">
        <v>25</v>
      </c>
      <c r="D17" s="37"/>
      <c r="E17" s="37"/>
      <c r="F17" s="37">
        <f t="shared" si="2"/>
        <v>0</v>
      </c>
      <c r="G17" s="37"/>
      <c r="H17" s="37"/>
      <c r="I17" s="38">
        <f t="shared" si="3"/>
        <v>0</v>
      </c>
    </row>
    <row r="18" spans="1:9" ht="15" customHeight="1">
      <c r="A18" s="24"/>
      <c r="B18" s="17" t="s">
        <v>26</v>
      </c>
      <c r="C18" s="9" t="s">
        <v>27</v>
      </c>
      <c r="D18" s="33">
        <f>SUM(D19)</f>
        <v>0</v>
      </c>
      <c r="E18" s="33">
        <f t="shared" ref="E18:H18" si="8">SUM(E19)</f>
        <v>0</v>
      </c>
      <c r="F18" s="33">
        <f t="shared" si="2"/>
        <v>0</v>
      </c>
      <c r="G18" s="33">
        <f t="shared" si="8"/>
        <v>0</v>
      </c>
      <c r="H18" s="33">
        <f t="shared" si="8"/>
        <v>0</v>
      </c>
      <c r="I18" s="34">
        <f t="shared" si="3"/>
        <v>0</v>
      </c>
    </row>
    <row r="19" spans="1:9" ht="15" customHeight="1">
      <c r="A19" s="25">
        <v>11121</v>
      </c>
      <c r="B19" s="19" t="s">
        <v>28</v>
      </c>
      <c r="C19" s="7" t="s">
        <v>29</v>
      </c>
      <c r="D19" s="37"/>
      <c r="E19" s="37"/>
      <c r="F19" s="37">
        <f t="shared" si="2"/>
        <v>0</v>
      </c>
      <c r="G19" s="37"/>
      <c r="H19" s="37"/>
      <c r="I19" s="38">
        <f t="shared" si="3"/>
        <v>0</v>
      </c>
    </row>
    <row r="20" spans="1:9" ht="15" customHeight="1">
      <c r="A20" s="25">
        <v>1113</v>
      </c>
      <c r="B20" s="17" t="s">
        <v>30</v>
      </c>
      <c r="C20" s="9" t="s">
        <v>31</v>
      </c>
      <c r="D20" s="33"/>
      <c r="E20" s="33"/>
      <c r="F20" s="33">
        <f t="shared" si="2"/>
        <v>0</v>
      </c>
      <c r="G20" s="33"/>
      <c r="H20" s="33"/>
      <c r="I20" s="34">
        <f t="shared" si="3"/>
        <v>0</v>
      </c>
    </row>
    <row r="21" spans="1:9" ht="15" customHeight="1">
      <c r="A21" s="24"/>
      <c r="B21" s="17" t="s">
        <v>32</v>
      </c>
      <c r="C21" s="9" t="s">
        <v>33</v>
      </c>
      <c r="D21" s="33">
        <f>+D22</f>
        <v>0</v>
      </c>
      <c r="E21" s="33">
        <f t="shared" ref="E21:H21" si="9">+E22</f>
        <v>0</v>
      </c>
      <c r="F21" s="33">
        <f t="shared" si="2"/>
        <v>0</v>
      </c>
      <c r="G21" s="33">
        <f t="shared" si="9"/>
        <v>0</v>
      </c>
      <c r="H21" s="33">
        <f t="shared" si="9"/>
        <v>0</v>
      </c>
      <c r="I21" s="34">
        <f t="shared" si="3"/>
        <v>0</v>
      </c>
    </row>
    <row r="22" spans="1:9" ht="15" customHeight="1">
      <c r="A22" s="25"/>
      <c r="B22" s="18" t="s">
        <v>34</v>
      </c>
      <c r="C22" s="5" t="s">
        <v>35</v>
      </c>
      <c r="D22" s="35">
        <f>SUM(D23:D25)</f>
        <v>0</v>
      </c>
      <c r="E22" s="35">
        <f t="shared" ref="E22:H22" si="10">SUM(E23:E25)</f>
        <v>0</v>
      </c>
      <c r="F22" s="35">
        <f t="shared" si="2"/>
        <v>0</v>
      </c>
      <c r="G22" s="35">
        <f t="shared" si="10"/>
        <v>0</v>
      </c>
      <c r="H22" s="35">
        <f t="shared" si="10"/>
        <v>0</v>
      </c>
      <c r="I22" s="36">
        <f t="shared" si="3"/>
        <v>0</v>
      </c>
    </row>
    <row r="23" spans="1:9" ht="15" customHeight="1">
      <c r="A23" s="25">
        <v>111411</v>
      </c>
      <c r="B23" s="19" t="s">
        <v>36</v>
      </c>
      <c r="C23" s="7" t="s">
        <v>37</v>
      </c>
      <c r="D23" s="37"/>
      <c r="E23" s="37"/>
      <c r="F23" s="37">
        <f t="shared" si="2"/>
        <v>0</v>
      </c>
      <c r="G23" s="37"/>
      <c r="H23" s="37"/>
      <c r="I23" s="38">
        <f t="shared" si="3"/>
        <v>0</v>
      </c>
    </row>
    <row r="24" spans="1:9" ht="15" customHeight="1">
      <c r="A24" s="25">
        <v>111412</v>
      </c>
      <c r="B24" s="19" t="s">
        <v>38</v>
      </c>
      <c r="C24" s="7" t="s">
        <v>39</v>
      </c>
      <c r="D24" s="37"/>
      <c r="E24" s="37"/>
      <c r="F24" s="37">
        <f t="shared" si="2"/>
        <v>0</v>
      </c>
      <c r="G24" s="37"/>
      <c r="H24" s="37"/>
      <c r="I24" s="38">
        <f t="shared" si="3"/>
        <v>0</v>
      </c>
    </row>
    <row r="25" spans="1:9" ht="15" customHeight="1">
      <c r="A25" s="25">
        <v>111413</v>
      </c>
      <c r="B25" s="19" t="s">
        <v>40</v>
      </c>
      <c r="C25" s="7" t="s">
        <v>41</v>
      </c>
      <c r="D25" s="37"/>
      <c r="E25" s="37"/>
      <c r="F25" s="37">
        <f t="shared" si="2"/>
        <v>0</v>
      </c>
      <c r="G25" s="37"/>
      <c r="H25" s="37"/>
      <c r="I25" s="38">
        <f t="shared" si="3"/>
        <v>0</v>
      </c>
    </row>
    <row r="26" spans="1:9" ht="15" customHeight="1">
      <c r="A26" s="24"/>
      <c r="B26" s="17" t="s">
        <v>42</v>
      </c>
      <c r="C26" s="9" t="s">
        <v>43</v>
      </c>
      <c r="D26" s="33">
        <f>SUM(D27:D28)</f>
        <v>0</v>
      </c>
      <c r="E26" s="33">
        <f t="shared" ref="E26:H26" si="11">SUM(E27:E28)</f>
        <v>0</v>
      </c>
      <c r="F26" s="33">
        <f t="shared" si="2"/>
        <v>0</v>
      </c>
      <c r="G26" s="33">
        <f t="shared" si="11"/>
        <v>0</v>
      </c>
      <c r="H26" s="33">
        <f t="shared" si="11"/>
        <v>0</v>
      </c>
      <c r="I26" s="34">
        <f t="shared" si="3"/>
        <v>0</v>
      </c>
    </row>
    <row r="27" spans="1:9" ht="15" customHeight="1">
      <c r="A27" s="25">
        <v>11151</v>
      </c>
      <c r="B27" s="19" t="s">
        <v>44</v>
      </c>
      <c r="C27" s="7" t="s">
        <v>45</v>
      </c>
      <c r="D27" s="37"/>
      <c r="E27" s="37">
        <v>0</v>
      </c>
      <c r="F27" s="37">
        <f t="shared" si="2"/>
        <v>0</v>
      </c>
      <c r="G27" s="37"/>
      <c r="H27" s="37"/>
      <c r="I27" s="38">
        <f t="shared" si="3"/>
        <v>0</v>
      </c>
    </row>
    <row r="28" spans="1:9" ht="15" customHeight="1">
      <c r="A28" s="25">
        <v>11152</v>
      </c>
      <c r="B28" s="19" t="s">
        <v>46</v>
      </c>
      <c r="C28" s="7" t="s">
        <v>47</v>
      </c>
      <c r="D28" s="37"/>
      <c r="E28" s="37"/>
      <c r="F28" s="37">
        <f t="shared" si="2"/>
        <v>0</v>
      </c>
      <c r="G28" s="37"/>
      <c r="H28" s="37"/>
      <c r="I28" s="38">
        <f t="shared" si="3"/>
        <v>0</v>
      </c>
    </row>
    <row r="29" spans="1:9" ht="15" customHeight="1">
      <c r="A29" s="25">
        <v>1116</v>
      </c>
      <c r="B29" s="17" t="s">
        <v>48</v>
      </c>
      <c r="C29" s="9" t="s">
        <v>49</v>
      </c>
      <c r="D29" s="33"/>
      <c r="E29" s="33"/>
      <c r="F29" s="33">
        <f t="shared" si="2"/>
        <v>0</v>
      </c>
      <c r="G29" s="33"/>
      <c r="H29" s="33"/>
      <c r="I29" s="34">
        <f t="shared" si="3"/>
        <v>0</v>
      </c>
    </row>
    <row r="30" spans="1:9" ht="15" customHeight="1">
      <c r="A30" s="25">
        <v>1117</v>
      </c>
      <c r="B30" s="17" t="s">
        <v>50</v>
      </c>
      <c r="C30" s="9" t="s">
        <v>51</v>
      </c>
      <c r="D30" s="33"/>
      <c r="E30" s="33"/>
      <c r="F30" s="33">
        <f t="shared" si="2"/>
        <v>0</v>
      </c>
      <c r="G30" s="33"/>
      <c r="H30" s="33"/>
      <c r="I30" s="34">
        <f t="shared" si="3"/>
        <v>0</v>
      </c>
    </row>
    <row r="31" spans="1:9" ht="15" customHeight="1">
      <c r="A31" s="25">
        <v>1118</v>
      </c>
      <c r="B31" s="17" t="s">
        <v>52</v>
      </c>
      <c r="C31" s="9" t="s">
        <v>53</v>
      </c>
      <c r="D31" s="33"/>
      <c r="E31" s="33"/>
      <c r="F31" s="33">
        <f t="shared" si="2"/>
        <v>0</v>
      </c>
      <c r="G31" s="33"/>
      <c r="H31" s="33"/>
      <c r="I31" s="34">
        <f t="shared" si="3"/>
        <v>0</v>
      </c>
    </row>
    <row r="32" spans="1:9" ht="15" customHeight="1">
      <c r="A32" s="25">
        <v>1119</v>
      </c>
      <c r="B32" s="17" t="s">
        <v>54</v>
      </c>
      <c r="C32" s="9" t="s">
        <v>55</v>
      </c>
      <c r="D32" s="33"/>
      <c r="E32" s="33"/>
      <c r="F32" s="33">
        <f t="shared" si="2"/>
        <v>0</v>
      </c>
      <c r="G32" s="33"/>
      <c r="H32" s="33"/>
      <c r="I32" s="34">
        <f t="shared" si="3"/>
        <v>0</v>
      </c>
    </row>
    <row r="33" spans="1:9" ht="15" customHeight="1">
      <c r="A33" s="24"/>
      <c r="B33" s="17" t="s">
        <v>56</v>
      </c>
      <c r="C33" s="9" t="s">
        <v>57</v>
      </c>
      <c r="D33" s="33">
        <f>SUM(D34:D37)</f>
        <v>0</v>
      </c>
      <c r="E33" s="33">
        <f t="shared" ref="E33:H33" si="12">SUM(E34:E37)</f>
        <v>0</v>
      </c>
      <c r="F33" s="33">
        <f t="shared" si="2"/>
        <v>0</v>
      </c>
      <c r="G33" s="33">
        <f t="shared" si="12"/>
        <v>0</v>
      </c>
      <c r="H33" s="33">
        <f t="shared" si="12"/>
        <v>0</v>
      </c>
      <c r="I33" s="34">
        <f t="shared" si="3"/>
        <v>0</v>
      </c>
    </row>
    <row r="34" spans="1:9" ht="15" customHeight="1">
      <c r="A34" s="25">
        <v>1121</v>
      </c>
      <c r="B34" s="19" t="s">
        <v>58</v>
      </c>
      <c r="C34" s="7" t="s">
        <v>59</v>
      </c>
      <c r="D34" s="37"/>
      <c r="E34" s="37"/>
      <c r="F34" s="37">
        <f t="shared" si="2"/>
        <v>0</v>
      </c>
      <c r="G34" s="37"/>
      <c r="H34" s="37"/>
      <c r="I34" s="38">
        <f t="shared" si="3"/>
        <v>0</v>
      </c>
    </row>
    <row r="35" spans="1:9" ht="15" customHeight="1">
      <c r="A35" s="25">
        <v>1122</v>
      </c>
      <c r="B35" s="19" t="s">
        <v>60</v>
      </c>
      <c r="C35" s="7" t="s">
        <v>61</v>
      </c>
      <c r="D35" s="37"/>
      <c r="E35" s="37"/>
      <c r="F35" s="37">
        <f t="shared" si="2"/>
        <v>0</v>
      </c>
      <c r="G35" s="37"/>
      <c r="H35" s="37"/>
      <c r="I35" s="38">
        <f t="shared" si="3"/>
        <v>0</v>
      </c>
    </row>
    <row r="36" spans="1:9" ht="15" customHeight="1">
      <c r="A36" s="25">
        <v>1123</v>
      </c>
      <c r="B36" s="19" t="s">
        <v>62</v>
      </c>
      <c r="C36" s="7" t="s">
        <v>63</v>
      </c>
      <c r="D36" s="37"/>
      <c r="E36" s="37"/>
      <c r="F36" s="37">
        <f t="shared" si="2"/>
        <v>0</v>
      </c>
      <c r="G36" s="37"/>
      <c r="H36" s="37"/>
      <c r="I36" s="38">
        <f t="shared" si="3"/>
        <v>0</v>
      </c>
    </row>
    <row r="37" spans="1:9" ht="15" customHeight="1">
      <c r="A37" s="25">
        <v>1124</v>
      </c>
      <c r="B37" s="19" t="s">
        <v>64</v>
      </c>
      <c r="C37" s="7" t="s">
        <v>65</v>
      </c>
      <c r="D37" s="37"/>
      <c r="E37" s="37"/>
      <c r="F37" s="37">
        <f t="shared" si="2"/>
        <v>0</v>
      </c>
      <c r="G37" s="37"/>
      <c r="H37" s="37"/>
      <c r="I37" s="38">
        <f t="shared" si="3"/>
        <v>0</v>
      </c>
    </row>
    <row r="38" spans="1:9" ht="15" customHeight="1">
      <c r="A38" s="25">
        <v>113</v>
      </c>
      <c r="B38" s="17" t="s">
        <v>66</v>
      </c>
      <c r="C38" s="9" t="s">
        <v>67</v>
      </c>
      <c r="D38" s="33"/>
      <c r="E38" s="33"/>
      <c r="F38" s="33">
        <f t="shared" si="2"/>
        <v>0</v>
      </c>
      <c r="G38" s="33"/>
      <c r="H38" s="33"/>
      <c r="I38" s="34">
        <f t="shared" si="3"/>
        <v>0</v>
      </c>
    </row>
    <row r="39" spans="1:9" ht="15" customHeight="1">
      <c r="A39" s="24"/>
      <c r="B39" s="17" t="s">
        <v>68</v>
      </c>
      <c r="C39" s="9" t="s">
        <v>69</v>
      </c>
      <c r="D39" s="33">
        <f>SUM(D40:D42)</f>
        <v>19426435</v>
      </c>
      <c r="E39" s="33">
        <f t="shared" ref="E39:H39" si="13">SUM(E40:E42)</f>
        <v>2754793.6100000003</v>
      </c>
      <c r="F39" s="33">
        <f t="shared" si="2"/>
        <v>22181228.609999999</v>
      </c>
      <c r="G39" s="33">
        <f t="shared" si="13"/>
        <v>4037579.8600000003</v>
      </c>
      <c r="H39" s="33">
        <f t="shared" si="13"/>
        <v>4037579.8600000003</v>
      </c>
      <c r="I39" s="34">
        <f t="shared" si="3"/>
        <v>-15388855.140000001</v>
      </c>
    </row>
    <row r="40" spans="1:9" ht="15" customHeight="1">
      <c r="A40" s="25">
        <v>1141</v>
      </c>
      <c r="B40" s="19" t="s">
        <v>70</v>
      </c>
      <c r="C40" s="7" t="s">
        <v>71</v>
      </c>
      <c r="D40" s="37"/>
      <c r="E40" s="37"/>
      <c r="F40" s="37">
        <f t="shared" si="2"/>
        <v>0</v>
      </c>
      <c r="G40" s="37"/>
      <c r="H40" s="37"/>
      <c r="I40" s="38">
        <f t="shared" si="3"/>
        <v>0</v>
      </c>
    </row>
    <row r="41" spans="1:9" ht="15" customHeight="1">
      <c r="A41" s="25">
        <v>1142</v>
      </c>
      <c r="B41" s="19" t="s">
        <v>72</v>
      </c>
      <c r="C41" s="7" t="s">
        <v>73</v>
      </c>
      <c r="D41" s="37">
        <v>15189600</v>
      </c>
      <c r="E41" s="37">
        <v>826621.56</v>
      </c>
      <c r="F41" s="37">
        <f t="shared" si="2"/>
        <v>16016221.560000001</v>
      </c>
      <c r="G41" s="37">
        <v>2065962.81</v>
      </c>
      <c r="H41" s="37">
        <v>2065962.81</v>
      </c>
      <c r="I41" s="38">
        <f t="shared" si="3"/>
        <v>-13123637.189999999</v>
      </c>
    </row>
    <row r="42" spans="1:9" ht="15" customHeight="1">
      <c r="A42" s="25">
        <v>1143</v>
      </c>
      <c r="B42" s="19" t="s">
        <v>74</v>
      </c>
      <c r="C42" s="7" t="s">
        <v>75</v>
      </c>
      <c r="D42" s="37">
        <v>4236835</v>
      </c>
      <c r="E42" s="37">
        <v>1928172.05</v>
      </c>
      <c r="F42" s="37">
        <f t="shared" si="2"/>
        <v>6165007.0499999998</v>
      </c>
      <c r="G42" s="37">
        <v>1971617.05</v>
      </c>
      <c r="H42" s="37">
        <v>1971617.05</v>
      </c>
      <c r="I42" s="38">
        <f t="shared" si="3"/>
        <v>-2265217.9500000002</v>
      </c>
    </row>
    <row r="43" spans="1:9" ht="15" customHeight="1">
      <c r="A43" s="24"/>
      <c r="B43" s="17" t="s">
        <v>76</v>
      </c>
      <c r="C43" s="9" t="s">
        <v>77</v>
      </c>
      <c r="D43" s="33">
        <f>+D44+D47+D48+D49</f>
        <v>0</v>
      </c>
      <c r="E43" s="33">
        <f t="shared" ref="E43:H43" si="14">+E44+E47+E48+E49</f>
        <v>5765857.8099999996</v>
      </c>
      <c r="F43" s="33">
        <f t="shared" si="2"/>
        <v>5765857.8099999996</v>
      </c>
      <c r="G43" s="33">
        <f t="shared" si="14"/>
        <v>2614821.6800000002</v>
      </c>
      <c r="H43" s="33">
        <f t="shared" si="14"/>
        <v>2614821.6800000002</v>
      </c>
      <c r="I43" s="34">
        <f t="shared" si="3"/>
        <v>2614821.6800000002</v>
      </c>
    </row>
    <row r="44" spans="1:9" ht="15" customHeight="1">
      <c r="A44" s="25"/>
      <c r="B44" s="18" t="s">
        <v>78</v>
      </c>
      <c r="C44" s="5" t="s">
        <v>79</v>
      </c>
      <c r="D44" s="35">
        <f>+D45+D46</f>
        <v>0</v>
      </c>
      <c r="E44" s="35">
        <f t="shared" ref="E44:H44" si="15">+E45+E46</f>
        <v>0</v>
      </c>
      <c r="F44" s="35">
        <f t="shared" si="2"/>
        <v>0</v>
      </c>
      <c r="G44" s="35">
        <f t="shared" si="15"/>
        <v>0</v>
      </c>
      <c r="H44" s="35">
        <f t="shared" si="15"/>
        <v>0</v>
      </c>
      <c r="I44" s="36">
        <f t="shared" si="3"/>
        <v>0</v>
      </c>
    </row>
    <row r="45" spans="1:9" ht="15" customHeight="1">
      <c r="A45" s="25">
        <v>11511</v>
      </c>
      <c r="B45" s="19" t="s">
        <v>80</v>
      </c>
      <c r="C45" s="7" t="s">
        <v>81</v>
      </c>
      <c r="D45" s="37"/>
      <c r="E45" s="37"/>
      <c r="F45" s="37">
        <f t="shared" si="2"/>
        <v>0</v>
      </c>
      <c r="G45" s="37"/>
      <c r="H45" s="37"/>
      <c r="I45" s="38">
        <f t="shared" si="3"/>
        <v>0</v>
      </c>
    </row>
    <row r="46" spans="1:9" ht="15" customHeight="1">
      <c r="A46" s="25">
        <v>11512</v>
      </c>
      <c r="B46" s="19" t="s">
        <v>82</v>
      </c>
      <c r="C46" s="7" t="s">
        <v>83</v>
      </c>
      <c r="D46" s="37"/>
      <c r="E46" s="37"/>
      <c r="F46" s="37">
        <f t="shared" si="2"/>
        <v>0</v>
      </c>
      <c r="G46" s="37"/>
      <c r="H46" s="37"/>
      <c r="I46" s="38">
        <f t="shared" si="3"/>
        <v>0</v>
      </c>
    </row>
    <row r="47" spans="1:9" ht="15" customHeight="1">
      <c r="A47" s="25">
        <v>1152</v>
      </c>
      <c r="B47" s="18" t="s">
        <v>84</v>
      </c>
      <c r="C47" s="5" t="s">
        <v>85</v>
      </c>
      <c r="D47" s="35"/>
      <c r="E47" s="35"/>
      <c r="F47" s="35">
        <f t="shared" si="2"/>
        <v>0</v>
      </c>
      <c r="G47" s="35"/>
      <c r="H47" s="35"/>
      <c r="I47" s="36">
        <f t="shared" si="3"/>
        <v>0</v>
      </c>
    </row>
    <row r="48" spans="1:9" ht="15" customHeight="1">
      <c r="A48" s="25">
        <v>1153</v>
      </c>
      <c r="B48" s="18" t="s">
        <v>86</v>
      </c>
      <c r="C48" s="5" t="s">
        <v>87</v>
      </c>
      <c r="D48" s="35"/>
      <c r="E48" s="35"/>
      <c r="F48" s="35">
        <f t="shared" si="2"/>
        <v>0</v>
      </c>
      <c r="G48" s="35"/>
      <c r="H48" s="35"/>
      <c r="I48" s="36">
        <f t="shared" si="3"/>
        <v>0</v>
      </c>
    </row>
    <row r="49" spans="1:9" ht="15" customHeight="1">
      <c r="A49" s="25">
        <v>1154</v>
      </c>
      <c r="B49" s="18" t="s">
        <v>88</v>
      </c>
      <c r="C49" s="5" t="s">
        <v>89</v>
      </c>
      <c r="D49" s="37">
        <v>0</v>
      </c>
      <c r="E49" s="37">
        <v>5765857.8099999996</v>
      </c>
      <c r="F49" s="35">
        <f t="shared" si="2"/>
        <v>5765857.8099999996</v>
      </c>
      <c r="G49" s="37">
        <v>2614821.6800000002</v>
      </c>
      <c r="H49" s="37">
        <v>2614821.6800000002</v>
      </c>
      <c r="I49" s="36">
        <f t="shared" si="3"/>
        <v>2614821.6800000002</v>
      </c>
    </row>
    <row r="50" spans="1:9" ht="15" customHeight="1">
      <c r="A50" s="24"/>
      <c r="B50" s="17" t="s">
        <v>90</v>
      </c>
      <c r="C50" s="9" t="s">
        <v>91</v>
      </c>
      <c r="D50" s="33">
        <f>SUM(D51:D53)</f>
        <v>4205000</v>
      </c>
      <c r="E50" s="33">
        <f t="shared" ref="E50:H50" si="16">SUM(E51:E53)</f>
        <v>4500</v>
      </c>
      <c r="F50" s="33">
        <f t="shared" si="2"/>
        <v>4209500</v>
      </c>
      <c r="G50" s="33">
        <f t="shared" si="16"/>
        <v>19135</v>
      </c>
      <c r="H50" s="33">
        <f t="shared" si="16"/>
        <v>19135</v>
      </c>
      <c r="I50" s="34">
        <f t="shared" si="3"/>
        <v>-4185865</v>
      </c>
    </row>
    <row r="51" spans="1:9" ht="15" customHeight="1">
      <c r="A51" s="25">
        <v>1161</v>
      </c>
      <c r="B51" s="19" t="s">
        <v>92</v>
      </c>
      <c r="C51" s="7" t="s">
        <v>93</v>
      </c>
      <c r="D51" s="37">
        <v>4205000</v>
      </c>
      <c r="E51" s="37">
        <v>4500</v>
      </c>
      <c r="F51" s="37">
        <f t="shared" si="2"/>
        <v>4209500</v>
      </c>
      <c r="G51" s="37">
        <v>19135</v>
      </c>
      <c r="H51" s="37">
        <v>19135</v>
      </c>
      <c r="I51" s="38">
        <f t="shared" si="3"/>
        <v>-4185865</v>
      </c>
    </row>
    <row r="52" spans="1:9" ht="15" customHeight="1">
      <c r="A52" s="25">
        <v>1162</v>
      </c>
      <c r="B52" s="19" t="s">
        <v>94</v>
      </c>
      <c r="C52" s="7" t="s">
        <v>95</v>
      </c>
      <c r="D52" s="37"/>
      <c r="E52" s="37">
        <v>0</v>
      </c>
      <c r="F52" s="37">
        <f t="shared" si="2"/>
        <v>0</v>
      </c>
      <c r="G52" s="37"/>
      <c r="H52" s="37"/>
      <c r="I52" s="38">
        <f t="shared" si="3"/>
        <v>0</v>
      </c>
    </row>
    <row r="53" spans="1:9" ht="15" customHeight="1">
      <c r="A53" s="25">
        <v>1163</v>
      </c>
      <c r="B53" s="19" t="s">
        <v>96</v>
      </c>
      <c r="C53" s="7" t="s">
        <v>97</v>
      </c>
      <c r="D53" s="37"/>
      <c r="E53" s="37"/>
      <c r="F53" s="37">
        <f t="shared" si="2"/>
        <v>0</v>
      </c>
      <c r="G53" s="37"/>
      <c r="H53" s="37"/>
      <c r="I53" s="38">
        <f t="shared" si="3"/>
        <v>0</v>
      </c>
    </row>
    <row r="54" spans="1:9" ht="15" customHeight="1">
      <c r="A54" s="24"/>
      <c r="B54" s="17" t="s">
        <v>98</v>
      </c>
      <c r="C54" s="9" t="s">
        <v>99</v>
      </c>
      <c r="D54" s="33">
        <f>SUM(D55:D56)</f>
        <v>0</v>
      </c>
      <c r="E54" s="33">
        <f t="shared" ref="E54:H54" si="17">SUM(E55:E56)</f>
        <v>0</v>
      </c>
      <c r="F54" s="33">
        <f t="shared" si="2"/>
        <v>0</v>
      </c>
      <c r="G54" s="33">
        <f t="shared" si="17"/>
        <v>0</v>
      </c>
      <c r="H54" s="33">
        <f t="shared" si="17"/>
        <v>0</v>
      </c>
      <c r="I54" s="34">
        <f t="shared" si="3"/>
        <v>0</v>
      </c>
    </row>
    <row r="55" spans="1:9" ht="15" customHeight="1">
      <c r="A55" s="25">
        <v>1171</v>
      </c>
      <c r="B55" s="19" t="s">
        <v>100</v>
      </c>
      <c r="C55" s="7" t="s">
        <v>101</v>
      </c>
      <c r="D55" s="37"/>
      <c r="E55" s="37"/>
      <c r="F55" s="37">
        <f t="shared" si="2"/>
        <v>0</v>
      </c>
      <c r="G55" s="37"/>
      <c r="H55" s="37"/>
      <c r="I55" s="38">
        <f t="shared" si="3"/>
        <v>0</v>
      </c>
    </row>
    <row r="56" spans="1:9" ht="15" customHeight="1">
      <c r="A56" s="25">
        <v>1172</v>
      </c>
      <c r="B56" s="19" t="s">
        <v>102</v>
      </c>
      <c r="C56" s="7" t="s">
        <v>103</v>
      </c>
      <c r="D56" s="37"/>
      <c r="E56" s="37"/>
      <c r="F56" s="37">
        <f t="shared" si="2"/>
        <v>0</v>
      </c>
      <c r="G56" s="37"/>
      <c r="H56" s="37"/>
      <c r="I56" s="38">
        <f t="shared" si="3"/>
        <v>0</v>
      </c>
    </row>
    <row r="57" spans="1:9" ht="15" customHeight="1">
      <c r="A57" s="24"/>
      <c r="B57" s="17" t="s">
        <v>104</v>
      </c>
      <c r="C57" s="9" t="s">
        <v>105</v>
      </c>
      <c r="D57" s="33">
        <f>+D58+D59+D71</f>
        <v>99263090.909999996</v>
      </c>
      <c r="E57" s="33">
        <f t="shared" ref="E57:H57" si="18">+E58+E59+E71</f>
        <v>69711202</v>
      </c>
      <c r="F57" s="33">
        <f t="shared" si="2"/>
        <v>168974292.91</v>
      </c>
      <c r="G57" s="33">
        <f t="shared" si="18"/>
        <v>36064249.460000001</v>
      </c>
      <c r="H57" s="33">
        <f t="shared" si="18"/>
        <v>36064249.460000001</v>
      </c>
      <c r="I57" s="34">
        <f t="shared" si="3"/>
        <v>-63198841.449999996</v>
      </c>
    </row>
    <row r="58" spans="1:9" ht="15" customHeight="1">
      <c r="A58" s="25">
        <v>1181</v>
      </c>
      <c r="B58" s="17" t="s">
        <v>106</v>
      </c>
      <c r="C58" s="9" t="s">
        <v>107</v>
      </c>
      <c r="D58" s="33"/>
      <c r="E58" s="33"/>
      <c r="F58" s="33">
        <f t="shared" si="2"/>
        <v>0</v>
      </c>
      <c r="G58" s="33"/>
      <c r="H58" s="33"/>
      <c r="I58" s="34">
        <f t="shared" si="3"/>
        <v>0</v>
      </c>
    </row>
    <row r="59" spans="1:9" ht="15" customHeight="1">
      <c r="A59" s="25"/>
      <c r="B59" s="17" t="s">
        <v>108</v>
      </c>
      <c r="C59" s="9" t="s">
        <v>109</v>
      </c>
      <c r="D59" s="33">
        <f>+D60+D65+D70</f>
        <v>99263090.909999996</v>
      </c>
      <c r="E59" s="33">
        <f t="shared" ref="E59:H59" si="19">+E60+E65+E70</f>
        <v>69711202</v>
      </c>
      <c r="F59" s="33">
        <f t="shared" si="2"/>
        <v>168974292.91</v>
      </c>
      <c r="G59" s="33">
        <f t="shared" si="19"/>
        <v>36064249.460000001</v>
      </c>
      <c r="H59" s="33">
        <f t="shared" si="19"/>
        <v>36064249.460000001</v>
      </c>
      <c r="I59" s="34">
        <f t="shared" si="3"/>
        <v>-63198841.449999996</v>
      </c>
    </row>
    <row r="60" spans="1:9" ht="15" customHeight="1">
      <c r="A60" s="25"/>
      <c r="B60" s="20" t="s">
        <v>110</v>
      </c>
      <c r="C60" s="15" t="s">
        <v>111</v>
      </c>
      <c r="D60" s="35">
        <f>SUM(D61:D64)</f>
        <v>0</v>
      </c>
      <c r="E60" s="35">
        <f t="shared" ref="E60:H60" si="20">SUM(E61:E64)</f>
        <v>69711202</v>
      </c>
      <c r="F60" s="35">
        <f t="shared" si="2"/>
        <v>69711202</v>
      </c>
      <c r="G60" s="35">
        <f t="shared" si="20"/>
        <v>17728479</v>
      </c>
      <c r="H60" s="35">
        <f t="shared" si="20"/>
        <v>17728479</v>
      </c>
      <c r="I60" s="36">
        <f t="shared" si="3"/>
        <v>17728479</v>
      </c>
    </row>
    <row r="61" spans="1:9" ht="15" customHeight="1">
      <c r="A61" s="25">
        <v>118211</v>
      </c>
      <c r="B61" s="21" t="s">
        <v>112</v>
      </c>
      <c r="C61" s="10" t="s">
        <v>113</v>
      </c>
      <c r="D61" s="37">
        <v>0</v>
      </c>
      <c r="E61" s="37">
        <v>69711202</v>
      </c>
      <c r="F61" s="37">
        <f t="shared" si="2"/>
        <v>69711202</v>
      </c>
      <c r="G61" s="37">
        <v>17728479</v>
      </c>
      <c r="H61" s="37">
        <v>17728479</v>
      </c>
      <c r="I61" s="38">
        <f t="shared" si="3"/>
        <v>17728479</v>
      </c>
    </row>
    <row r="62" spans="1:9" ht="15" customHeight="1">
      <c r="A62" s="25">
        <v>118212</v>
      </c>
      <c r="B62" s="21" t="s">
        <v>114</v>
      </c>
      <c r="C62" s="10" t="s">
        <v>115</v>
      </c>
      <c r="D62" s="37"/>
      <c r="E62" s="37"/>
      <c r="F62" s="37">
        <f t="shared" si="2"/>
        <v>0</v>
      </c>
      <c r="G62" s="37"/>
      <c r="H62" s="37"/>
      <c r="I62" s="38">
        <f t="shared" si="3"/>
        <v>0</v>
      </c>
    </row>
    <row r="63" spans="1:9" ht="15" customHeight="1">
      <c r="A63" s="25">
        <v>118213</v>
      </c>
      <c r="B63" s="21" t="s">
        <v>116</v>
      </c>
      <c r="C63" s="10" t="s">
        <v>117</v>
      </c>
      <c r="D63" s="37"/>
      <c r="E63" s="37"/>
      <c r="F63" s="37">
        <f t="shared" si="2"/>
        <v>0</v>
      </c>
      <c r="G63" s="37"/>
      <c r="H63" s="37"/>
      <c r="I63" s="38">
        <f t="shared" si="3"/>
        <v>0</v>
      </c>
    </row>
    <row r="64" spans="1:9" ht="15" customHeight="1">
      <c r="A64" s="25">
        <v>118214</v>
      </c>
      <c r="B64" s="21" t="s">
        <v>118</v>
      </c>
      <c r="C64" s="10" t="s">
        <v>119</v>
      </c>
      <c r="D64" s="37"/>
      <c r="E64" s="37"/>
      <c r="F64" s="37">
        <f t="shared" si="2"/>
        <v>0</v>
      </c>
      <c r="G64" s="37"/>
      <c r="H64" s="37"/>
      <c r="I64" s="38">
        <f t="shared" si="3"/>
        <v>0</v>
      </c>
    </row>
    <row r="65" spans="1:9" ht="15" customHeight="1">
      <c r="A65" s="25"/>
      <c r="B65" s="20" t="s">
        <v>120</v>
      </c>
      <c r="C65" s="15" t="s">
        <v>121</v>
      </c>
      <c r="D65" s="35">
        <f>SUM(D66:D69)</f>
        <v>99263090.909999996</v>
      </c>
      <c r="E65" s="35">
        <f t="shared" ref="E65:H65" si="21">SUM(E66:E69)</f>
        <v>0</v>
      </c>
      <c r="F65" s="35">
        <f t="shared" si="2"/>
        <v>99263090.909999996</v>
      </c>
      <c r="G65" s="35">
        <f t="shared" si="21"/>
        <v>18335770.460000001</v>
      </c>
      <c r="H65" s="35">
        <f t="shared" si="21"/>
        <v>18335770.460000001</v>
      </c>
      <c r="I65" s="36">
        <f t="shared" si="3"/>
        <v>-80927320.449999988</v>
      </c>
    </row>
    <row r="66" spans="1:9" ht="15" customHeight="1">
      <c r="A66" s="25">
        <v>118221</v>
      </c>
      <c r="B66" s="21" t="s">
        <v>122</v>
      </c>
      <c r="C66" s="10" t="s">
        <v>113</v>
      </c>
      <c r="D66" s="37">
        <v>99263090.909999996</v>
      </c>
      <c r="E66" s="37">
        <v>0</v>
      </c>
      <c r="F66" s="37">
        <f t="shared" si="2"/>
        <v>99263090.909999996</v>
      </c>
      <c r="G66" s="37">
        <v>18335770.460000001</v>
      </c>
      <c r="H66" s="37">
        <v>18335770.460000001</v>
      </c>
      <c r="I66" s="38">
        <f t="shared" si="3"/>
        <v>-80927320.449999988</v>
      </c>
    </row>
    <row r="67" spans="1:9" ht="15" customHeight="1">
      <c r="A67" s="25">
        <v>118222</v>
      </c>
      <c r="B67" s="21" t="s">
        <v>123</v>
      </c>
      <c r="C67" s="10" t="s">
        <v>115</v>
      </c>
      <c r="D67" s="37"/>
      <c r="E67" s="37"/>
      <c r="F67" s="37">
        <f t="shared" si="2"/>
        <v>0</v>
      </c>
      <c r="G67" s="37"/>
      <c r="H67" s="37"/>
      <c r="I67" s="38">
        <f t="shared" si="3"/>
        <v>0</v>
      </c>
    </row>
    <row r="68" spans="1:9" ht="15" customHeight="1">
      <c r="A68" s="25">
        <v>118223</v>
      </c>
      <c r="B68" s="21" t="s">
        <v>124</v>
      </c>
      <c r="C68" s="10" t="s">
        <v>117</v>
      </c>
      <c r="D68" s="37"/>
      <c r="E68" s="37"/>
      <c r="F68" s="37">
        <f t="shared" si="2"/>
        <v>0</v>
      </c>
      <c r="G68" s="37"/>
      <c r="H68" s="37"/>
      <c r="I68" s="38">
        <f t="shared" si="3"/>
        <v>0</v>
      </c>
    </row>
    <row r="69" spans="1:9" ht="15" customHeight="1">
      <c r="A69" s="25">
        <v>118224</v>
      </c>
      <c r="B69" s="21" t="s">
        <v>125</v>
      </c>
      <c r="C69" s="10" t="s">
        <v>119</v>
      </c>
      <c r="D69" s="37"/>
      <c r="E69" s="37"/>
      <c r="F69" s="37">
        <f t="shared" si="2"/>
        <v>0</v>
      </c>
      <c r="G69" s="37"/>
      <c r="H69" s="37"/>
      <c r="I69" s="38">
        <f t="shared" si="3"/>
        <v>0</v>
      </c>
    </row>
    <row r="70" spans="1:9" ht="15" customHeight="1">
      <c r="A70" s="25">
        <v>11823</v>
      </c>
      <c r="B70" s="20" t="s">
        <v>126</v>
      </c>
      <c r="C70" s="15" t="s">
        <v>127</v>
      </c>
      <c r="D70" s="35"/>
      <c r="E70" s="35"/>
      <c r="F70" s="35">
        <f t="shared" si="2"/>
        <v>0</v>
      </c>
      <c r="G70" s="35"/>
      <c r="H70" s="35"/>
      <c r="I70" s="36">
        <f t="shared" si="3"/>
        <v>0</v>
      </c>
    </row>
    <row r="71" spans="1:9" ht="15" customHeight="1">
      <c r="A71" s="25"/>
      <c r="B71" s="17" t="s">
        <v>128</v>
      </c>
      <c r="C71" s="9" t="s">
        <v>129</v>
      </c>
      <c r="D71" s="33">
        <f>SUM(D72:D74)</f>
        <v>0</v>
      </c>
      <c r="E71" s="33">
        <f t="shared" ref="E71:H71" si="22">SUM(E72:E74)</f>
        <v>0</v>
      </c>
      <c r="F71" s="33">
        <f t="shared" si="2"/>
        <v>0</v>
      </c>
      <c r="G71" s="33">
        <f t="shared" si="22"/>
        <v>0</v>
      </c>
      <c r="H71" s="33">
        <f t="shared" si="22"/>
        <v>0</v>
      </c>
      <c r="I71" s="34">
        <f t="shared" si="3"/>
        <v>0</v>
      </c>
    </row>
    <row r="72" spans="1:9" ht="15" customHeight="1">
      <c r="A72" s="25">
        <v>11831</v>
      </c>
      <c r="B72" s="21" t="s">
        <v>130</v>
      </c>
      <c r="C72" s="10" t="s">
        <v>131</v>
      </c>
      <c r="D72" s="37"/>
      <c r="E72" s="37"/>
      <c r="F72" s="37">
        <f t="shared" si="2"/>
        <v>0</v>
      </c>
      <c r="G72" s="37"/>
      <c r="H72" s="37"/>
      <c r="I72" s="38">
        <f t="shared" si="3"/>
        <v>0</v>
      </c>
    </row>
    <row r="73" spans="1:9" ht="15" customHeight="1">
      <c r="A73" s="25">
        <v>11832</v>
      </c>
      <c r="B73" s="21" t="s">
        <v>132</v>
      </c>
      <c r="C73" s="10" t="s">
        <v>133</v>
      </c>
      <c r="D73" s="37"/>
      <c r="E73" s="37"/>
      <c r="F73" s="37">
        <f t="shared" si="2"/>
        <v>0</v>
      </c>
      <c r="G73" s="37"/>
      <c r="H73" s="37"/>
      <c r="I73" s="38">
        <f t="shared" si="3"/>
        <v>0</v>
      </c>
    </row>
    <row r="74" spans="1:9" ht="15" customHeight="1">
      <c r="A74" s="25">
        <v>11833</v>
      </c>
      <c r="B74" s="21" t="s">
        <v>134</v>
      </c>
      <c r="C74" s="10" t="s">
        <v>135</v>
      </c>
      <c r="D74" s="37"/>
      <c r="E74" s="37"/>
      <c r="F74" s="37">
        <f t="shared" ref="F74:F119" si="23">+D74+E74</f>
        <v>0</v>
      </c>
      <c r="G74" s="37"/>
      <c r="H74" s="37"/>
      <c r="I74" s="38">
        <f t="shared" ref="I74:I119" si="24">+H74-D74</f>
        <v>0</v>
      </c>
    </row>
    <row r="75" spans="1:9" ht="15" customHeight="1">
      <c r="A75" s="25">
        <v>119</v>
      </c>
      <c r="B75" s="17" t="s">
        <v>136</v>
      </c>
      <c r="C75" s="9" t="s">
        <v>137</v>
      </c>
      <c r="D75" s="39"/>
      <c r="E75" s="39"/>
      <c r="F75" s="39">
        <f t="shared" si="23"/>
        <v>0</v>
      </c>
      <c r="G75" s="39"/>
      <c r="H75" s="39"/>
      <c r="I75" s="40">
        <f t="shared" si="24"/>
        <v>0</v>
      </c>
    </row>
    <row r="76" spans="1:9" ht="15" customHeight="1">
      <c r="A76" s="25"/>
      <c r="B76" s="19"/>
      <c r="C76" s="7"/>
      <c r="D76" s="37"/>
      <c r="E76" s="37"/>
      <c r="F76" s="37">
        <f t="shared" si="23"/>
        <v>0</v>
      </c>
      <c r="G76" s="37"/>
      <c r="H76" s="37"/>
      <c r="I76" s="38">
        <f t="shared" si="24"/>
        <v>0</v>
      </c>
    </row>
    <row r="77" spans="1:9" ht="15" customHeight="1">
      <c r="A77" s="24"/>
      <c r="B77" s="16">
        <v>1.1000000000000001</v>
      </c>
      <c r="C77" s="4" t="s">
        <v>138</v>
      </c>
      <c r="D77" s="31">
        <f>+D78+D82+D90+D95+D113</f>
        <v>5829805.1399999997</v>
      </c>
      <c r="E77" s="31">
        <f t="shared" ref="E77:H77" si="25">+E78+E82+E90+E95+E113</f>
        <v>630950</v>
      </c>
      <c r="F77" s="31">
        <f t="shared" si="23"/>
        <v>6460755.1399999997</v>
      </c>
      <c r="G77" s="31">
        <f t="shared" si="25"/>
        <v>0</v>
      </c>
      <c r="H77" s="31">
        <f t="shared" si="25"/>
        <v>0</v>
      </c>
      <c r="I77" s="32">
        <f t="shared" si="24"/>
        <v>-5829805.1399999997</v>
      </c>
    </row>
    <row r="78" spans="1:9" ht="15" customHeight="1">
      <c r="A78" s="24"/>
      <c r="B78" s="17" t="s">
        <v>139</v>
      </c>
      <c r="C78" s="9" t="s">
        <v>140</v>
      </c>
      <c r="D78" s="33">
        <f>SUM(D79:D81)</f>
        <v>0</v>
      </c>
      <c r="E78" s="33">
        <f t="shared" ref="E78:H78" si="26">SUM(E79:E81)</f>
        <v>0</v>
      </c>
      <c r="F78" s="33">
        <f t="shared" si="23"/>
        <v>0</v>
      </c>
      <c r="G78" s="33">
        <f t="shared" si="26"/>
        <v>0</v>
      </c>
      <c r="H78" s="33">
        <f t="shared" si="26"/>
        <v>0</v>
      </c>
      <c r="I78" s="34">
        <f t="shared" si="24"/>
        <v>0</v>
      </c>
    </row>
    <row r="79" spans="1:9" ht="15" customHeight="1">
      <c r="A79" s="25">
        <v>1211</v>
      </c>
      <c r="B79" s="19" t="s">
        <v>141</v>
      </c>
      <c r="C79" s="7" t="s">
        <v>142</v>
      </c>
      <c r="D79" s="37"/>
      <c r="E79" s="37"/>
      <c r="F79" s="37">
        <f t="shared" si="23"/>
        <v>0</v>
      </c>
      <c r="G79" s="37"/>
      <c r="H79" s="37"/>
      <c r="I79" s="38">
        <f t="shared" si="24"/>
        <v>0</v>
      </c>
    </row>
    <row r="80" spans="1:9" ht="15" customHeight="1">
      <c r="A80" s="25">
        <v>1212</v>
      </c>
      <c r="B80" s="19" t="s">
        <v>143</v>
      </c>
      <c r="C80" s="7" t="s">
        <v>144</v>
      </c>
      <c r="D80" s="37"/>
      <c r="E80" s="37"/>
      <c r="F80" s="37">
        <f t="shared" si="23"/>
        <v>0</v>
      </c>
      <c r="G80" s="37"/>
      <c r="H80" s="37"/>
      <c r="I80" s="38">
        <f t="shared" si="24"/>
        <v>0</v>
      </c>
    </row>
    <row r="81" spans="1:9" ht="15" customHeight="1">
      <c r="A81" s="25">
        <v>1213</v>
      </c>
      <c r="B81" s="19" t="s">
        <v>145</v>
      </c>
      <c r="C81" s="7" t="s">
        <v>146</v>
      </c>
      <c r="D81" s="37"/>
      <c r="E81" s="37"/>
      <c r="F81" s="37">
        <f t="shared" si="23"/>
        <v>0</v>
      </c>
      <c r="G81" s="37"/>
      <c r="H81" s="37"/>
      <c r="I81" s="38">
        <f t="shared" si="24"/>
        <v>0</v>
      </c>
    </row>
    <row r="82" spans="1:9" ht="15" customHeight="1">
      <c r="A82" s="24"/>
      <c r="B82" s="17" t="s">
        <v>147</v>
      </c>
      <c r="C82" s="9" t="s">
        <v>148</v>
      </c>
      <c r="D82" s="33">
        <f>SUM(D83:D89)</f>
        <v>0</v>
      </c>
      <c r="E82" s="33">
        <f t="shared" ref="E82:H82" si="27">SUM(E83:E89)</f>
        <v>0</v>
      </c>
      <c r="F82" s="33">
        <f t="shared" si="23"/>
        <v>0</v>
      </c>
      <c r="G82" s="33">
        <f t="shared" si="27"/>
        <v>0</v>
      </c>
      <c r="H82" s="33">
        <f t="shared" si="27"/>
        <v>0</v>
      </c>
      <c r="I82" s="34">
        <f t="shared" si="24"/>
        <v>0</v>
      </c>
    </row>
    <row r="83" spans="1:9" ht="15" customHeight="1">
      <c r="A83" s="25">
        <v>1221</v>
      </c>
      <c r="B83" s="19" t="s">
        <v>149</v>
      </c>
      <c r="C83" s="7" t="s">
        <v>150</v>
      </c>
      <c r="D83" s="37"/>
      <c r="E83" s="37"/>
      <c r="F83" s="37">
        <f t="shared" si="23"/>
        <v>0</v>
      </c>
      <c r="G83" s="37"/>
      <c r="H83" s="37"/>
      <c r="I83" s="38">
        <f t="shared" si="24"/>
        <v>0</v>
      </c>
    </row>
    <row r="84" spans="1:9" ht="15" customHeight="1">
      <c r="A84" s="25">
        <v>1222</v>
      </c>
      <c r="B84" s="19" t="s">
        <v>151</v>
      </c>
      <c r="C84" s="7" t="s">
        <v>152</v>
      </c>
      <c r="D84" s="37"/>
      <c r="E84" s="37"/>
      <c r="F84" s="37">
        <f t="shared" si="23"/>
        <v>0</v>
      </c>
      <c r="G84" s="37"/>
      <c r="H84" s="37"/>
      <c r="I84" s="38">
        <f t="shared" si="24"/>
        <v>0</v>
      </c>
    </row>
    <row r="85" spans="1:9" ht="15" customHeight="1">
      <c r="A85" s="25">
        <v>1223</v>
      </c>
      <c r="B85" s="19" t="s">
        <v>153</v>
      </c>
      <c r="C85" s="7" t="s">
        <v>154</v>
      </c>
      <c r="D85" s="37"/>
      <c r="E85" s="37"/>
      <c r="F85" s="37">
        <f t="shared" si="23"/>
        <v>0</v>
      </c>
      <c r="G85" s="37"/>
      <c r="H85" s="37"/>
      <c r="I85" s="38">
        <f t="shared" si="24"/>
        <v>0</v>
      </c>
    </row>
    <row r="86" spans="1:9" ht="15" customHeight="1">
      <c r="A86" s="25">
        <v>1224</v>
      </c>
      <c r="B86" s="19" t="s">
        <v>155</v>
      </c>
      <c r="C86" s="7" t="s">
        <v>156</v>
      </c>
      <c r="D86" s="37"/>
      <c r="E86" s="37"/>
      <c r="F86" s="37">
        <f t="shared" si="23"/>
        <v>0</v>
      </c>
      <c r="G86" s="37"/>
      <c r="H86" s="37"/>
      <c r="I86" s="38">
        <f t="shared" si="24"/>
        <v>0</v>
      </c>
    </row>
    <row r="87" spans="1:9" ht="15" customHeight="1">
      <c r="A87" s="25">
        <v>1225</v>
      </c>
      <c r="B87" s="19" t="s">
        <v>157</v>
      </c>
      <c r="C87" s="7" t="s">
        <v>158</v>
      </c>
      <c r="D87" s="37"/>
      <c r="E87" s="37"/>
      <c r="F87" s="37">
        <f t="shared" si="23"/>
        <v>0</v>
      </c>
      <c r="G87" s="37"/>
      <c r="H87" s="37"/>
      <c r="I87" s="38">
        <f t="shared" si="24"/>
        <v>0</v>
      </c>
    </row>
    <row r="88" spans="1:9" ht="15" customHeight="1">
      <c r="A88" s="25">
        <v>1226</v>
      </c>
      <c r="B88" s="19" t="s">
        <v>159</v>
      </c>
      <c r="C88" s="7" t="s">
        <v>160</v>
      </c>
      <c r="D88" s="37"/>
      <c r="E88" s="37"/>
      <c r="F88" s="37">
        <f t="shared" si="23"/>
        <v>0</v>
      </c>
      <c r="G88" s="37"/>
      <c r="H88" s="37"/>
      <c r="I88" s="38">
        <f t="shared" si="24"/>
        <v>0</v>
      </c>
    </row>
    <row r="89" spans="1:9" ht="15" customHeight="1">
      <c r="A89" s="25">
        <v>1227</v>
      </c>
      <c r="B89" s="19" t="s">
        <v>161</v>
      </c>
      <c r="C89" s="7" t="s">
        <v>162</v>
      </c>
      <c r="D89" s="37"/>
      <c r="E89" s="37"/>
      <c r="F89" s="37">
        <f t="shared" si="23"/>
        <v>0</v>
      </c>
      <c r="G89" s="37"/>
      <c r="H89" s="37"/>
      <c r="I89" s="38">
        <f t="shared" si="24"/>
        <v>0</v>
      </c>
    </row>
    <row r="90" spans="1:9" ht="15" customHeight="1">
      <c r="A90" s="24"/>
      <c r="B90" s="17" t="s">
        <v>163</v>
      </c>
      <c r="C90" s="9" t="s">
        <v>164</v>
      </c>
      <c r="D90" s="33">
        <f>SUM(D91:D94)</f>
        <v>0</v>
      </c>
      <c r="E90" s="33">
        <f t="shared" ref="E90:H90" si="28">SUM(E91:E94)</f>
        <v>0</v>
      </c>
      <c r="F90" s="33">
        <f t="shared" si="23"/>
        <v>0</v>
      </c>
      <c r="G90" s="33">
        <f t="shared" si="28"/>
        <v>0</v>
      </c>
      <c r="H90" s="33">
        <f t="shared" si="28"/>
        <v>0</v>
      </c>
      <c r="I90" s="34">
        <f t="shared" si="24"/>
        <v>0</v>
      </c>
    </row>
    <row r="91" spans="1:9" ht="15" customHeight="1">
      <c r="A91" s="25">
        <v>1231</v>
      </c>
      <c r="B91" s="19" t="s">
        <v>165</v>
      </c>
      <c r="C91" s="7" t="s">
        <v>166</v>
      </c>
      <c r="D91" s="37"/>
      <c r="E91" s="37"/>
      <c r="F91" s="37">
        <f t="shared" si="23"/>
        <v>0</v>
      </c>
      <c r="G91" s="37"/>
      <c r="H91" s="37"/>
      <c r="I91" s="38">
        <f t="shared" si="24"/>
        <v>0</v>
      </c>
    </row>
    <row r="92" spans="1:9" ht="15" customHeight="1">
      <c r="A92" s="25">
        <v>1232</v>
      </c>
      <c r="B92" s="19" t="s">
        <v>167</v>
      </c>
      <c r="C92" s="7" t="s">
        <v>168</v>
      </c>
      <c r="D92" s="37"/>
      <c r="E92" s="37"/>
      <c r="F92" s="37">
        <f t="shared" si="23"/>
        <v>0</v>
      </c>
      <c r="G92" s="37"/>
      <c r="H92" s="37"/>
      <c r="I92" s="38">
        <f t="shared" si="24"/>
        <v>0</v>
      </c>
    </row>
    <row r="93" spans="1:9" ht="15" customHeight="1">
      <c r="A93" s="25">
        <v>1233</v>
      </c>
      <c r="B93" s="19" t="s">
        <v>169</v>
      </c>
      <c r="C93" s="7" t="s">
        <v>170</v>
      </c>
      <c r="D93" s="37"/>
      <c r="E93" s="37"/>
      <c r="F93" s="37">
        <f t="shared" si="23"/>
        <v>0</v>
      </c>
      <c r="G93" s="37"/>
      <c r="H93" s="37"/>
      <c r="I93" s="38">
        <f t="shared" si="24"/>
        <v>0</v>
      </c>
    </row>
    <row r="94" spans="1:9" ht="15" customHeight="1">
      <c r="A94" s="25">
        <v>1234</v>
      </c>
      <c r="B94" s="19" t="s">
        <v>171</v>
      </c>
      <c r="C94" s="7" t="s">
        <v>172</v>
      </c>
      <c r="D94" s="37"/>
      <c r="E94" s="37"/>
      <c r="F94" s="37">
        <f t="shared" si="23"/>
        <v>0</v>
      </c>
      <c r="G94" s="37"/>
      <c r="H94" s="37"/>
      <c r="I94" s="38">
        <f t="shared" si="24"/>
        <v>0</v>
      </c>
    </row>
    <row r="95" spans="1:9" ht="15" customHeight="1">
      <c r="A95" s="24"/>
      <c r="B95" s="17" t="s">
        <v>173</v>
      </c>
      <c r="C95" s="9" t="s">
        <v>174</v>
      </c>
      <c r="D95" s="33">
        <f>+D96+D97+D109</f>
        <v>5829805.1399999997</v>
      </c>
      <c r="E95" s="33">
        <f t="shared" ref="E95:H95" si="29">+E96+E97+E109</f>
        <v>630950</v>
      </c>
      <c r="F95" s="33">
        <f t="shared" si="23"/>
        <v>6460755.1399999997</v>
      </c>
      <c r="G95" s="33">
        <f t="shared" si="29"/>
        <v>0</v>
      </c>
      <c r="H95" s="33">
        <f t="shared" si="29"/>
        <v>0</v>
      </c>
      <c r="I95" s="33">
        <f t="shared" si="24"/>
        <v>-5829805.1399999997</v>
      </c>
    </row>
    <row r="96" spans="1:9" ht="15" customHeight="1">
      <c r="A96" s="25">
        <v>1241</v>
      </c>
      <c r="B96" s="17" t="s">
        <v>175</v>
      </c>
      <c r="C96" s="9" t="s">
        <v>107</v>
      </c>
      <c r="D96" s="33"/>
      <c r="E96" s="33"/>
      <c r="F96" s="33">
        <f t="shared" si="23"/>
        <v>0</v>
      </c>
      <c r="G96" s="33"/>
      <c r="H96" s="33"/>
      <c r="I96" s="34">
        <f t="shared" si="24"/>
        <v>0</v>
      </c>
    </row>
    <row r="97" spans="1:9" ht="15" customHeight="1">
      <c r="A97" s="25"/>
      <c r="B97" s="17" t="s">
        <v>176</v>
      </c>
      <c r="C97" s="9" t="s">
        <v>109</v>
      </c>
      <c r="D97" s="33">
        <f>+D98+D103+D108</f>
        <v>5829805.1399999997</v>
      </c>
      <c r="E97" s="33">
        <f t="shared" ref="E97:H97" si="30">+E98+E103+E108</f>
        <v>630950</v>
      </c>
      <c r="F97" s="33">
        <f t="shared" si="23"/>
        <v>6460755.1399999997</v>
      </c>
      <c r="G97" s="33">
        <f t="shared" si="30"/>
        <v>0</v>
      </c>
      <c r="H97" s="33">
        <f t="shared" si="30"/>
        <v>0</v>
      </c>
      <c r="I97" s="33">
        <f t="shared" si="24"/>
        <v>-5829805.1399999997</v>
      </c>
    </row>
    <row r="98" spans="1:9" ht="15" customHeight="1">
      <c r="A98" s="25"/>
      <c r="B98" s="20" t="s">
        <v>177</v>
      </c>
      <c r="C98" s="15" t="s">
        <v>178</v>
      </c>
      <c r="D98" s="35">
        <f>SUM(D99:D102)</f>
        <v>0</v>
      </c>
      <c r="E98" s="35">
        <f t="shared" ref="E98:H98" si="31">SUM(E99:E102)</f>
        <v>630950</v>
      </c>
      <c r="F98" s="35">
        <f t="shared" si="23"/>
        <v>630950</v>
      </c>
      <c r="G98" s="35">
        <f t="shared" si="31"/>
        <v>0</v>
      </c>
      <c r="H98" s="35">
        <f t="shared" si="31"/>
        <v>0</v>
      </c>
      <c r="I98" s="36">
        <f t="shared" si="24"/>
        <v>0</v>
      </c>
    </row>
    <row r="99" spans="1:9" ht="15" customHeight="1">
      <c r="A99" s="25">
        <v>124211</v>
      </c>
      <c r="B99" s="21" t="s">
        <v>179</v>
      </c>
      <c r="C99" s="10" t="s">
        <v>113</v>
      </c>
      <c r="D99" s="37">
        <v>0</v>
      </c>
      <c r="E99" s="37">
        <v>630950</v>
      </c>
      <c r="F99" s="37">
        <f t="shared" si="23"/>
        <v>630950</v>
      </c>
      <c r="G99" s="37">
        <v>0</v>
      </c>
      <c r="H99" s="37">
        <v>0</v>
      </c>
      <c r="I99" s="38">
        <f t="shared" si="24"/>
        <v>0</v>
      </c>
    </row>
    <row r="100" spans="1:9" ht="15" customHeight="1">
      <c r="A100" s="25">
        <v>124212</v>
      </c>
      <c r="B100" s="21" t="s">
        <v>180</v>
      </c>
      <c r="C100" s="10" t="s">
        <v>115</v>
      </c>
      <c r="D100" s="37"/>
      <c r="E100" s="37"/>
      <c r="F100" s="37">
        <f t="shared" si="23"/>
        <v>0</v>
      </c>
      <c r="G100" s="37"/>
      <c r="H100" s="37"/>
      <c r="I100" s="38">
        <f t="shared" si="24"/>
        <v>0</v>
      </c>
    </row>
    <row r="101" spans="1:9" ht="15" customHeight="1">
      <c r="A101" s="25">
        <v>124213</v>
      </c>
      <c r="B101" s="21" t="s">
        <v>181</v>
      </c>
      <c r="C101" s="10" t="s">
        <v>117</v>
      </c>
      <c r="D101" s="37"/>
      <c r="E101" s="37"/>
      <c r="F101" s="37">
        <f t="shared" si="23"/>
        <v>0</v>
      </c>
      <c r="G101" s="37"/>
      <c r="H101" s="37"/>
      <c r="I101" s="38">
        <f t="shared" si="24"/>
        <v>0</v>
      </c>
    </row>
    <row r="102" spans="1:9" ht="15" customHeight="1">
      <c r="A102" s="25">
        <v>124214</v>
      </c>
      <c r="B102" s="21" t="s">
        <v>182</v>
      </c>
      <c r="C102" s="10" t="s">
        <v>119</v>
      </c>
      <c r="D102" s="37"/>
      <c r="E102" s="37"/>
      <c r="F102" s="37">
        <f t="shared" si="23"/>
        <v>0</v>
      </c>
      <c r="G102" s="37"/>
      <c r="H102" s="37"/>
      <c r="I102" s="38">
        <f t="shared" si="24"/>
        <v>0</v>
      </c>
    </row>
    <row r="103" spans="1:9" ht="15" customHeight="1">
      <c r="A103" s="25"/>
      <c r="B103" s="20" t="s">
        <v>183</v>
      </c>
      <c r="C103" s="15" t="s">
        <v>121</v>
      </c>
      <c r="D103" s="35">
        <f>SUM(D104:D107)</f>
        <v>5829805.1399999997</v>
      </c>
      <c r="E103" s="35">
        <f t="shared" ref="E103:H103" si="32">SUM(E104:E107)</f>
        <v>0</v>
      </c>
      <c r="F103" s="35">
        <f t="shared" si="23"/>
        <v>5829805.1399999997</v>
      </c>
      <c r="G103" s="35">
        <f t="shared" si="32"/>
        <v>0</v>
      </c>
      <c r="H103" s="35">
        <f t="shared" si="32"/>
        <v>0</v>
      </c>
      <c r="I103" s="36">
        <f t="shared" si="24"/>
        <v>-5829805.1399999997</v>
      </c>
    </row>
    <row r="104" spans="1:9" ht="15" customHeight="1">
      <c r="A104" s="25">
        <v>124221</v>
      </c>
      <c r="B104" s="21" t="s">
        <v>184</v>
      </c>
      <c r="C104" s="10" t="s">
        <v>113</v>
      </c>
      <c r="D104" s="37">
        <v>5829805.1399999997</v>
      </c>
      <c r="E104" s="37">
        <v>0</v>
      </c>
      <c r="F104" s="37">
        <f t="shared" si="23"/>
        <v>5829805.1399999997</v>
      </c>
      <c r="G104" s="37">
        <v>0</v>
      </c>
      <c r="H104" s="37">
        <v>0</v>
      </c>
      <c r="I104" s="38">
        <f t="shared" si="24"/>
        <v>-5829805.1399999997</v>
      </c>
    </row>
    <row r="105" spans="1:9" ht="15" customHeight="1">
      <c r="A105" s="25">
        <v>124222</v>
      </c>
      <c r="B105" s="21" t="s">
        <v>185</v>
      </c>
      <c r="C105" s="10" t="s">
        <v>115</v>
      </c>
      <c r="D105" s="37"/>
      <c r="E105" s="37"/>
      <c r="F105" s="37">
        <f t="shared" si="23"/>
        <v>0</v>
      </c>
      <c r="G105" s="37"/>
      <c r="H105" s="37"/>
      <c r="I105" s="38">
        <f t="shared" si="24"/>
        <v>0</v>
      </c>
    </row>
    <row r="106" spans="1:9" ht="15" customHeight="1">
      <c r="A106" s="25">
        <v>124223</v>
      </c>
      <c r="B106" s="21" t="s">
        <v>186</v>
      </c>
      <c r="C106" s="10" t="s">
        <v>117</v>
      </c>
      <c r="D106" s="37"/>
      <c r="E106" s="37"/>
      <c r="F106" s="37">
        <f t="shared" si="23"/>
        <v>0</v>
      </c>
      <c r="G106" s="37"/>
      <c r="H106" s="37"/>
      <c r="I106" s="38">
        <f t="shared" si="24"/>
        <v>0</v>
      </c>
    </row>
    <row r="107" spans="1:9" ht="15" customHeight="1">
      <c r="A107" s="25">
        <v>124224</v>
      </c>
      <c r="B107" s="21" t="s">
        <v>187</v>
      </c>
      <c r="C107" s="10" t="s">
        <v>119</v>
      </c>
      <c r="D107" s="37"/>
      <c r="E107" s="37"/>
      <c r="F107" s="37">
        <f t="shared" si="23"/>
        <v>0</v>
      </c>
      <c r="G107" s="37"/>
      <c r="H107" s="37"/>
      <c r="I107" s="38">
        <f t="shared" si="24"/>
        <v>0</v>
      </c>
    </row>
    <row r="108" spans="1:9" ht="15" customHeight="1">
      <c r="A108" s="25">
        <v>12423</v>
      </c>
      <c r="B108" s="20" t="s">
        <v>188</v>
      </c>
      <c r="C108" s="15" t="s">
        <v>127</v>
      </c>
      <c r="D108" s="35"/>
      <c r="E108" s="35"/>
      <c r="F108" s="35">
        <f t="shared" si="23"/>
        <v>0</v>
      </c>
      <c r="G108" s="35"/>
      <c r="H108" s="35"/>
      <c r="I108" s="36">
        <f t="shared" si="24"/>
        <v>0</v>
      </c>
    </row>
    <row r="109" spans="1:9" ht="15" customHeight="1">
      <c r="A109" s="25"/>
      <c r="B109" s="17" t="s">
        <v>189</v>
      </c>
      <c r="C109" s="9" t="s">
        <v>129</v>
      </c>
      <c r="D109" s="33">
        <f>SUM(D110:D112)</f>
        <v>0</v>
      </c>
      <c r="E109" s="33">
        <f t="shared" ref="E109:H109" si="33">SUM(E110:E112)</f>
        <v>0</v>
      </c>
      <c r="F109" s="33">
        <f t="shared" si="23"/>
        <v>0</v>
      </c>
      <c r="G109" s="33">
        <f t="shared" si="33"/>
        <v>0</v>
      </c>
      <c r="H109" s="33">
        <f t="shared" si="33"/>
        <v>0</v>
      </c>
      <c r="I109" s="34">
        <f t="shared" si="24"/>
        <v>0</v>
      </c>
    </row>
    <row r="110" spans="1:9" ht="15" customHeight="1">
      <c r="A110" s="25">
        <v>12431</v>
      </c>
      <c r="B110" s="21" t="s">
        <v>190</v>
      </c>
      <c r="C110" s="10" t="s">
        <v>131</v>
      </c>
      <c r="D110" s="37"/>
      <c r="E110" s="37"/>
      <c r="F110" s="37">
        <f t="shared" si="23"/>
        <v>0</v>
      </c>
      <c r="G110" s="37"/>
      <c r="H110" s="37"/>
      <c r="I110" s="38">
        <f t="shared" si="24"/>
        <v>0</v>
      </c>
    </row>
    <row r="111" spans="1:9" ht="15" customHeight="1">
      <c r="A111" s="25">
        <v>12432</v>
      </c>
      <c r="B111" s="19" t="s">
        <v>191</v>
      </c>
      <c r="C111" s="7" t="s">
        <v>133</v>
      </c>
      <c r="D111" s="37"/>
      <c r="E111" s="37"/>
      <c r="F111" s="37">
        <f t="shared" si="23"/>
        <v>0</v>
      </c>
      <c r="G111" s="37"/>
      <c r="H111" s="37"/>
      <c r="I111" s="38">
        <f t="shared" si="24"/>
        <v>0</v>
      </c>
    </row>
    <row r="112" spans="1:9" ht="15" customHeight="1">
      <c r="A112" s="25">
        <v>12433</v>
      </c>
      <c r="B112" s="19" t="s">
        <v>192</v>
      </c>
      <c r="C112" s="7" t="s">
        <v>135</v>
      </c>
      <c r="D112" s="37"/>
      <c r="E112" s="37"/>
      <c r="F112" s="37">
        <f t="shared" si="23"/>
        <v>0</v>
      </c>
      <c r="G112" s="37"/>
      <c r="H112" s="37"/>
      <c r="I112" s="38">
        <f t="shared" si="24"/>
        <v>0</v>
      </c>
    </row>
    <row r="113" spans="1:9" ht="15" customHeight="1">
      <c r="A113" s="24"/>
      <c r="B113" s="17" t="s">
        <v>193</v>
      </c>
      <c r="C113" s="9" t="s">
        <v>194</v>
      </c>
      <c r="D113" s="33">
        <f>SUM(D114:D117)</f>
        <v>0</v>
      </c>
      <c r="E113" s="33">
        <f t="shared" ref="E113:H113" si="34">SUM(E114:E117)</f>
        <v>0</v>
      </c>
      <c r="F113" s="33">
        <f t="shared" si="23"/>
        <v>0</v>
      </c>
      <c r="G113" s="33">
        <f t="shared" si="34"/>
        <v>0</v>
      </c>
      <c r="H113" s="33">
        <f t="shared" si="34"/>
        <v>0</v>
      </c>
      <c r="I113" s="34">
        <f t="shared" si="24"/>
        <v>0</v>
      </c>
    </row>
    <row r="114" spans="1:9" ht="15" customHeight="1">
      <c r="A114" s="25">
        <v>1251</v>
      </c>
      <c r="B114" s="19" t="s">
        <v>195</v>
      </c>
      <c r="C114" s="7" t="s">
        <v>196</v>
      </c>
      <c r="D114" s="37"/>
      <c r="E114" s="37"/>
      <c r="F114" s="37">
        <f t="shared" si="23"/>
        <v>0</v>
      </c>
      <c r="G114" s="37"/>
      <c r="H114" s="37"/>
      <c r="I114" s="38">
        <f t="shared" si="24"/>
        <v>0</v>
      </c>
    </row>
    <row r="115" spans="1:9" ht="15" customHeight="1">
      <c r="A115" s="25">
        <v>1252</v>
      </c>
      <c r="B115" s="19" t="s">
        <v>197</v>
      </c>
      <c r="C115" s="7" t="s">
        <v>198</v>
      </c>
      <c r="D115" s="37"/>
      <c r="E115" s="37"/>
      <c r="F115" s="37">
        <f t="shared" si="23"/>
        <v>0</v>
      </c>
      <c r="G115" s="37"/>
      <c r="H115" s="37"/>
      <c r="I115" s="38">
        <f t="shared" si="24"/>
        <v>0</v>
      </c>
    </row>
    <row r="116" spans="1:9" ht="15" customHeight="1">
      <c r="A116" s="25">
        <v>1253</v>
      </c>
      <c r="B116" s="19" t="s">
        <v>199</v>
      </c>
      <c r="C116" s="7" t="s">
        <v>200</v>
      </c>
      <c r="D116" s="37"/>
      <c r="E116" s="37"/>
      <c r="F116" s="37">
        <f t="shared" si="23"/>
        <v>0</v>
      </c>
      <c r="G116" s="37"/>
      <c r="H116" s="37"/>
      <c r="I116" s="38">
        <f t="shared" si="24"/>
        <v>0</v>
      </c>
    </row>
    <row r="117" spans="1:9" ht="15" customHeight="1">
      <c r="A117" s="25">
        <v>1254</v>
      </c>
      <c r="B117" s="19" t="s">
        <v>201</v>
      </c>
      <c r="C117" s="7" t="s">
        <v>202</v>
      </c>
      <c r="D117" s="37"/>
      <c r="E117" s="37"/>
      <c r="F117" s="37">
        <f t="shared" si="23"/>
        <v>0</v>
      </c>
      <c r="G117" s="37"/>
      <c r="H117" s="37"/>
      <c r="I117" s="38">
        <f t="shared" si="24"/>
        <v>0</v>
      </c>
    </row>
    <row r="118" spans="1:9" ht="15" customHeight="1">
      <c r="A118" s="25"/>
      <c r="B118" s="22"/>
      <c r="C118" s="7"/>
      <c r="D118" s="41"/>
      <c r="E118" s="41"/>
      <c r="F118" s="37">
        <f t="shared" si="23"/>
        <v>0</v>
      </c>
      <c r="G118" s="37"/>
      <c r="H118" s="37"/>
      <c r="I118" s="38">
        <f t="shared" si="24"/>
        <v>0</v>
      </c>
    </row>
    <row r="119" spans="1:9" ht="15" customHeight="1">
      <c r="B119" s="3"/>
      <c r="C119" s="4" t="s">
        <v>203</v>
      </c>
      <c r="D119" s="42">
        <f>+D10+D77</f>
        <v>128724331.05</v>
      </c>
      <c r="E119" s="42">
        <f t="shared" ref="E119:H119" si="35">+E10+E77</f>
        <v>78867303.420000002</v>
      </c>
      <c r="F119" s="42">
        <f t="shared" si="23"/>
        <v>207591634.47</v>
      </c>
      <c r="G119" s="42">
        <f t="shared" si="35"/>
        <v>42735786</v>
      </c>
      <c r="H119" s="42">
        <f t="shared" si="35"/>
        <v>42735786</v>
      </c>
      <c r="I119" s="42">
        <f t="shared" si="24"/>
        <v>-85988545.049999997</v>
      </c>
    </row>
    <row r="120" spans="1:9">
      <c r="B120" s="6"/>
      <c r="C120" s="6"/>
      <c r="D120" s="43"/>
      <c r="E120" s="43"/>
      <c r="F120" s="43"/>
      <c r="G120" s="43"/>
      <c r="H120" s="43"/>
    </row>
    <row r="121" spans="1:9">
      <c r="B121" s="11" t="s">
        <v>204</v>
      </c>
      <c r="C121" s="12"/>
      <c r="D121" s="45"/>
      <c r="E121" s="45"/>
      <c r="F121" s="45"/>
      <c r="G121" s="45"/>
      <c r="H121" s="45"/>
    </row>
    <row r="122" spans="1:9">
      <c r="B122" s="12"/>
      <c r="C122" s="13"/>
      <c r="D122" s="46"/>
      <c r="E122" s="46"/>
      <c r="F122" s="46"/>
      <c r="G122" s="46"/>
      <c r="H122" s="46"/>
    </row>
    <row r="123" spans="1:9">
      <c r="B123" s="12"/>
      <c r="C123" s="13"/>
      <c r="D123" s="46"/>
      <c r="E123" s="46"/>
      <c r="F123" s="46"/>
      <c r="G123" s="46"/>
      <c r="H123" s="46"/>
    </row>
    <row r="124" spans="1:9">
      <c r="B124" s="12"/>
      <c r="C124" s="13"/>
      <c r="D124" s="46"/>
      <c r="E124" s="46"/>
      <c r="F124" s="46"/>
      <c r="G124" s="46"/>
      <c r="H124" s="46"/>
    </row>
    <row r="125" spans="1:9">
      <c r="B125" s="12"/>
      <c r="C125" s="13"/>
      <c r="D125" s="46"/>
      <c r="E125" s="46"/>
      <c r="F125" s="46"/>
      <c r="G125" s="46"/>
      <c r="H125" s="46"/>
    </row>
    <row r="126" spans="1:9">
      <c r="B126" s="14"/>
      <c r="C126" s="14"/>
      <c r="D126" s="47"/>
      <c r="E126" s="47"/>
      <c r="F126" s="47"/>
      <c r="G126" s="47"/>
      <c r="H126" s="47"/>
    </row>
    <row r="127" spans="1:9">
      <c r="B127" s="48" t="s">
        <v>209</v>
      </c>
      <c r="C127" s="48"/>
      <c r="D127" s="47"/>
      <c r="E127" s="49" t="s">
        <v>211</v>
      </c>
      <c r="F127" s="49"/>
      <c r="G127" s="49"/>
      <c r="H127" s="49"/>
    </row>
    <row r="128" spans="1:9">
      <c r="B128" s="48" t="s">
        <v>208</v>
      </c>
      <c r="C128" s="48"/>
      <c r="D128" s="47"/>
      <c r="E128" s="50" t="s">
        <v>210</v>
      </c>
      <c r="F128" s="50"/>
      <c r="G128" s="50"/>
      <c r="H128" s="50"/>
    </row>
    <row r="129" spans="2:8">
      <c r="B129" s="1"/>
      <c r="C129" s="1"/>
      <c r="D129" s="47"/>
      <c r="E129" s="47"/>
      <c r="F129" s="47"/>
      <c r="G129" s="47"/>
      <c r="H129" s="47"/>
    </row>
    <row r="130" spans="2:8">
      <c r="D130" s="43"/>
      <c r="E130" s="43"/>
      <c r="F130" s="43"/>
      <c r="G130" s="43"/>
      <c r="H130" s="43"/>
    </row>
    <row r="131" spans="2:8">
      <c r="D131" s="43"/>
      <c r="E131" s="43"/>
      <c r="F131" s="43"/>
      <c r="G131" s="43"/>
      <c r="H131" s="43"/>
    </row>
    <row r="132" spans="2:8">
      <c r="D132" s="43"/>
      <c r="E132" s="43"/>
      <c r="F132" s="43"/>
      <c r="G132" s="43"/>
      <c r="H132" s="43"/>
    </row>
    <row r="133" spans="2:8">
      <c r="D133" s="43"/>
      <c r="E133" s="43"/>
      <c r="F133" s="43"/>
      <c r="G133" s="43"/>
      <c r="H133" s="43"/>
    </row>
    <row r="134" spans="2:8">
      <c r="D134" s="43"/>
      <c r="E134" s="43"/>
      <c r="F134" s="43"/>
      <c r="G134" s="43"/>
      <c r="H134" s="43"/>
    </row>
    <row r="135" spans="2:8">
      <c r="D135" s="43"/>
      <c r="E135" s="43"/>
      <c r="F135" s="43"/>
      <c r="G135" s="43"/>
      <c r="H135" s="43"/>
    </row>
  </sheetData>
  <mergeCells count="11">
    <mergeCell ref="B127:C127"/>
    <mergeCell ref="E127:H127"/>
    <mergeCell ref="B128:C128"/>
    <mergeCell ref="E128:H128"/>
    <mergeCell ref="B1:I1"/>
    <mergeCell ref="B2:I2"/>
    <mergeCell ref="B3:I3"/>
    <mergeCell ref="B7:B8"/>
    <mergeCell ref="C7:C8"/>
    <mergeCell ref="D7:H7"/>
    <mergeCell ref="I7:I8"/>
  </mergeCells>
  <pageMargins left="0.39370078740157483" right="0.39370078740157483" top="0.74803149606299213" bottom="0.74803149606299213" header="0.31496062992125984" footer="0.31496062992125984"/>
  <pageSetup scale="3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2017-09-04T20:19:35Z</cp:lastPrinted>
  <dcterms:created xsi:type="dcterms:W3CDTF">2017-07-04T21:04:26Z</dcterms:created>
  <dcterms:modified xsi:type="dcterms:W3CDTF">2017-09-04T20:19:43Z</dcterms:modified>
</cp:coreProperties>
</file>