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2°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E82" i="2"/>
  <c r="D82" i="2"/>
  <c r="F82" i="2" s="1"/>
  <c r="I81" i="2"/>
  <c r="F81" i="2"/>
  <c r="I80" i="2"/>
  <c r="F80" i="2"/>
  <c r="I79" i="2"/>
  <c r="F79" i="2"/>
  <c r="H78" i="2"/>
  <c r="I78" i="2" s="1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I58" i="2"/>
  <c r="F58" i="2"/>
  <c r="I56" i="2"/>
  <c r="F56" i="2"/>
  <c r="I55" i="2"/>
  <c r="F55" i="2"/>
  <c r="I54" i="2"/>
  <c r="H54" i="2"/>
  <c r="G54" i="2"/>
  <c r="F54" i="2"/>
  <c r="E54" i="2"/>
  <c r="D54" i="2"/>
  <c r="I53" i="2"/>
  <c r="F53" i="2"/>
  <c r="I52" i="2"/>
  <c r="F52" i="2"/>
  <c r="I51" i="2"/>
  <c r="F51" i="2"/>
  <c r="H50" i="2"/>
  <c r="G50" i="2"/>
  <c r="E50" i="2"/>
  <c r="F50" i="2" s="1"/>
  <c r="D50" i="2"/>
  <c r="I50" i="2" s="1"/>
  <c r="I49" i="2"/>
  <c r="F49" i="2"/>
  <c r="I48" i="2"/>
  <c r="F48" i="2"/>
  <c r="I47" i="2"/>
  <c r="F47" i="2"/>
  <c r="I46" i="2"/>
  <c r="F46" i="2"/>
  <c r="I45" i="2"/>
  <c r="F45" i="2"/>
  <c r="I44" i="2"/>
  <c r="H44" i="2"/>
  <c r="G44" i="2"/>
  <c r="G43" i="2" s="1"/>
  <c r="E44" i="2"/>
  <c r="E43" i="2" s="1"/>
  <c r="D44" i="2"/>
  <c r="H43" i="2"/>
  <c r="D43" i="2"/>
  <c r="I42" i="2"/>
  <c r="F42" i="2"/>
  <c r="I41" i="2"/>
  <c r="F41" i="2"/>
  <c r="I40" i="2"/>
  <c r="F40" i="2"/>
  <c r="H39" i="2"/>
  <c r="I39" i="2" s="1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F26" i="2" s="1"/>
  <c r="D26" i="2"/>
  <c r="I25" i="2"/>
  <c r="F25" i="2"/>
  <c r="I24" i="2"/>
  <c r="F24" i="2"/>
  <c r="I23" i="2"/>
  <c r="F23" i="2"/>
  <c r="H22" i="2"/>
  <c r="G22" i="2"/>
  <c r="G21" i="2" s="1"/>
  <c r="E22" i="2"/>
  <c r="E21" i="2" s="1"/>
  <c r="D22" i="2"/>
  <c r="D21" i="2" s="1"/>
  <c r="I20" i="2"/>
  <c r="F20" i="2"/>
  <c r="I19" i="2"/>
  <c r="F19" i="2"/>
  <c r="H18" i="2"/>
  <c r="I18" i="2" s="1"/>
  <c r="G18" i="2"/>
  <c r="E18" i="2"/>
  <c r="D18" i="2"/>
  <c r="I17" i="2"/>
  <c r="F17" i="2"/>
  <c r="I16" i="2"/>
  <c r="F16" i="2"/>
  <c r="H15" i="2"/>
  <c r="G15" i="2"/>
  <c r="E15" i="2"/>
  <c r="D15" i="2"/>
  <c r="F15" i="2" s="1"/>
  <c r="I14" i="2"/>
  <c r="F14" i="2"/>
  <c r="H13" i="2"/>
  <c r="G13" i="2"/>
  <c r="E13" i="2"/>
  <c r="E12" i="2" s="1"/>
  <c r="D13" i="2"/>
  <c r="E11" i="2" l="1"/>
  <c r="E10" i="2" s="1"/>
  <c r="F44" i="2"/>
  <c r="G12" i="2"/>
  <c r="G11" i="2" s="1"/>
  <c r="F18" i="2"/>
  <c r="F22" i="2"/>
  <c r="I22" i="2"/>
  <c r="I90" i="2"/>
  <c r="H12" i="2"/>
  <c r="H21" i="2"/>
  <c r="H11" i="2" s="1"/>
  <c r="I26" i="2"/>
  <c r="E57" i="2"/>
  <c r="F21" i="2"/>
  <c r="E97" i="2"/>
  <c r="E95" i="2" s="1"/>
  <c r="E77" i="2" s="1"/>
  <c r="I103" i="2"/>
  <c r="F98" i="2"/>
  <c r="F60" i="2"/>
  <c r="F39" i="2"/>
  <c r="H57" i="2"/>
  <c r="H95" i="2"/>
  <c r="H77" i="2" s="1"/>
  <c r="I43" i="2"/>
  <c r="D59" i="2"/>
  <c r="I59" i="2" s="1"/>
  <c r="I60" i="2"/>
  <c r="D97" i="2"/>
  <c r="I98" i="2"/>
  <c r="I21" i="2"/>
  <c r="F13" i="2"/>
  <c r="I33" i="2"/>
  <c r="F65" i="2"/>
  <c r="F103" i="2"/>
  <c r="F113" i="2"/>
  <c r="I15" i="2"/>
  <c r="F33" i="2"/>
  <c r="F43" i="2"/>
  <c r="G59" i="2"/>
  <c r="G57" i="2" s="1"/>
  <c r="G10" i="2" s="1"/>
  <c r="I71" i="2"/>
  <c r="G97" i="2"/>
  <c r="G95" i="2" s="1"/>
  <c r="G77" i="2" s="1"/>
  <c r="I109" i="2"/>
  <c r="I13" i="2"/>
  <c r="D12" i="2"/>
  <c r="F97" i="2" l="1"/>
  <c r="G119" i="2"/>
  <c r="E119" i="2"/>
  <c r="D95" i="2"/>
  <c r="I95" i="2" s="1"/>
  <c r="I97" i="2"/>
  <c r="E9" i="2"/>
  <c r="G9" i="2"/>
  <c r="F59" i="2"/>
  <c r="D57" i="2"/>
  <c r="F57" i="2" s="1"/>
  <c r="F12" i="2"/>
  <c r="D11" i="2"/>
  <c r="I11" i="2" s="1"/>
  <c r="I12" i="2"/>
  <c r="H10" i="2"/>
  <c r="I57" i="2" l="1"/>
  <c r="F95" i="2"/>
  <c r="D77" i="2"/>
  <c r="I77" i="2" s="1"/>
  <c r="H9" i="2"/>
  <c r="H119" i="2"/>
  <c r="F11" i="2"/>
  <c r="D10" i="2"/>
  <c r="I10" i="2" s="1"/>
  <c r="F77" i="2" l="1"/>
  <c r="F10" i="2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<sst xmlns="http://schemas.openxmlformats.org/spreadsheetml/2006/main" count="233" uniqueCount="212">
  <si>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</si>
  <si>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</si>
  <si>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</si>
  <si>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</si>
  <si>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</si>
  <si>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</si>
  <si>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</si>
  <si>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</si>
  <si>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</si>
  <si>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</si>
  <si>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</si>
  <si>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</si>
  <si>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</si>
  <si>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</si>
  <si>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</si>
  <si>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</si>
  <si>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</si>
  <si>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</si>
  <si>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</si>
  <si>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</si>
  <si>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</si>
  <si>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</si>
  <si>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</si>
  <si>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</si>
  <si>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</si>
  <si>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</si>
  <si>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</si>
  <si>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</si>
  <si>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</si>
  <si>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</si>
  <si>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</si>
  <si>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</si>
  <si>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</si>
  <si>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</si>
  <si>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</si>
  <si>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</si>
  <si>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</si>
  <si>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</si>
  <si>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</si>
  <si>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</si>
  <si>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</si>
  <si>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</si>
  <si>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</si>
  <si>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</si>
  <si>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</si>
  <si>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</si>
  <si>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</si>
  <si>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</si>
  <si>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</si>
  <si>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</si>
  <si>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</si>
  <si>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</si>
  <si>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</si>
  <si>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</si>
  <si>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</si>
  <si>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</si>
  <si>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</si>
  <si>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</si>
  <si>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</si>
  <si>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</si>
  <si>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</si>
  <si>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</si>
  <si>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</si>
  <si>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</si>
  <si>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</si>
  <si>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</si>
  <si>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</si>
  <si>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</si>
  <si>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</si>
  <si>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</si>
  <si>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</si>
  <si>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</si>
  <si>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</si>
  <si>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</si>
  <si>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</si>
  <si>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</si>
  <si>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</si>
  <si>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</si>
  <si>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</si>
  <si>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</si>
  <si>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</si>
  <si>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</si>
  <si>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</si>
  <si>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</si>
  <si>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</si>
  <si>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</si>
  <si>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</si>
  <si>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</si>
  <si>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</si>
  <si>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</si>
  <si>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</si>
  <si>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</si>
  <si>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</si>
  <si>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</si>
  <si>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</si>
  <si>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</si>
  <si>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</si>
  <si>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</si>
  <si>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</si>
  <si>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</si>
  <si>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</si>
  <si>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</si>
  <si>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</si>
  <si>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</si>
  <si>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</si>
  <si>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</si>
  <si>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</si>
  <si>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</si>
  <si>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</si>
  <si>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</si>
  <si>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</si>
  <si>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</si>
  <si>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</si>
  <si>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</si>
  <si>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</si>
  <si>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</si>
  <si>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</si>
  <si>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</si>
  <si>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</si>
  <si>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</si>
  <si>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</si>
  <si>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</si>
  <si>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</si>
  <si>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</si>
  <si>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</si>
  <si>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</si>
  <si>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</si>
  <si>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</si>
  <si>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</si>
  <si>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</si>
  <si>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</si>
  <si>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</si>
  <si>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</si>
  <si>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</si>
  <si>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</si>
  <si>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</si>
  <si>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</si>
  <si>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</si>
  <si>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</si>
  <si>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</si>
  <si>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</si>
  <si>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</si>
  <si>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</si>
  <si>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</si>
  <si>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</si>
  <si>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</si>
  <si>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</si>
  <si>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</si>
  <si>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</si>
  <si>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</si>
  <si>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</si>
  <si>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</si>
  <si>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</si>
  <si>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</si>
  <si>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</si>
  <si>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</si>
  <si>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</si>
  <si>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</si>
  <si>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</si>
  <si>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</si>
  <si>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</si>
  <si>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</si>
  <si>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</si>
  <si>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</si>
  <si>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</si>
  <si>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</si>
  <si>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</si>
  <si>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</si>
  <si>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</si>
  <si>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</si>
  <si>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</si>
  <si>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</si>
  <si>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</si>
  <si>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</si>
  <si>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</si>
  <si>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</si>
  <si>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</si>
  <si>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</si>
  <si>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</si>
  <si>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</si>
  <si>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</si>
  <si>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</si>
  <si>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</si>
  <si>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</si>
  <si>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</si>
  <si>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</si>
  <si>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</si>
  <si>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</si>
  <si>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</si>
  <si>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</si>
  <si>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</si>
  <si>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</si>
  <si>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</si>
  <si>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</si>
  <si>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</si>
  <si>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</si>
  <si>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</si>
  <si>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</si>
  <si>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</si>
  <si>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</si>
  <si>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</si>
  <si>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</si>
  <si>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</si>
  <si>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</si>
  <si>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</si>
  <si>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</si>
  <si>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2017</t>
  </si>
  <si>
    <t>UNIVERSIDAD TECNOLOGICA DE LEON</t>
  </si>
  <si>
    <t>Sofia Alvarez Rodríguez</t>
  </si>
  <si>
    <t>Rectora</t>
  </si>
  <si>
    <t>Alfredo Moncada</t>
  </si>
  <si>
    <t>Director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</si>
</sst>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137"/>
  <sheetViews>
    <sheetView showGridLines="0" tabSelected="1" topLeftCell="A111" workbookViewId="0">
      <selection activeCell="J124" sqref="J122:J124"/>
    </sheetView>
  </sheetViews>
  <sheetFormatPr baseColWidth="10" defaultRowHeight="12.75" x14ac:dyDescent="0.2"/>
  <cols>
    <col min="1" max="1" width="1.710937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4" t="s">
        <v>7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206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 x14ac:dyDescent="0.2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 x14ac:dyDescent="0.2">
      <c r="A9" s="37"/>
      <c r="B9" s="25">
        <v>1</v>
      </c>
      <c r="C9" s="5" t="s">
        <v>11</v>
      </c>
      <c r="D9" s="22">
        <f>+D10+D77</f>
        <v>128963136.69999999</v>
      </c>
      <c r="E9" s="22">
        <f t="shared" ref="E9:H9" si="0">+E10+E77</f>
        <v>102169941.43000001</v>
      </c>
      <c r="F9" s="22">
        <f>+D9+E9</f>
        <v>231133078.13</v>
      </c>
      <c r="G9" s="22">
        <f t="shared" si="0"/>
        <v>119996004.22</v>
      </c>
      <c r="H9" s="22">
        <f t="shared" si="0"/>
        <v>119995729.02</v>
      </c>
      <c r="I9" s="35">
        <f>+H9-D9</f>
        <v>-8967407.6799999923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127857290.31999999</v>
      </c>
      <c r="E10" s="22">
        <f t="shared" ref="E10:H10" si="1">+E11+E33+E38+E39+E43+E50+E54+E57+E75</f>
        <v>88049588.700000003</v>
      </c>
      <c r="F10" s="22">
        <f t="shared" ref="F10:F73" si="2">+D10+E10</f>
        <v>215906879.01999998</v>
      </c>
      <c r="G10" s="22">
        <f t="shared" si="1"/>
        <v>106793482.23999999</v>
      </c>
      <c r="H10" s="22">
        <f t="shared" si="1"/>
        <v>106793207.03999999</v>
      </c>
      <c r="I10" s="35">
        <f t="shared" ref="I10:I73" si="3">+H10-D10</f>
        <v>-21064083.280000001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23082324</v>
      </c>
      <c r="E39" s="23">
        <f t="shared" ref="E39:H39" si="13">SUM(E40:E42)</f>
        <v>8126908.75</v>
      </c>
      <c r="F39" s="23">
        <f t="shared" si="2"/>
        <v>31209232.75</v>
      </c>
      <c r="G39" s="23">
        <f t="shared" si="13"/>
        <v>22084408.09</v>
      </c>
      <c r="H39" s="23">
        <f t="shared" si="13"/>
        <v>22084132.890000001</v>
      </c>
      <c r="I39" s="17">
        <f t="shared" si="3"/>
        <v>-998191.1099999994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>
        <v>23082324</v>
      </c>
      <c r="E41" s="32">
        <v>0</v>
      </c>
      <c r="F41" s="32">
        <f t="shared" si="2"/>
        <v>23082324</v>
      </c>
      <c r="G41" s="32">
        <v>14265597.34</v>
      </c>
      <c r="H41" s="32">
        <v>14265322.140000001</v>
      </c>
      <c r="I41" s="18">
        <f t="shared" si="3"/>
        <v>-8817001.8599999994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>
        <v>0</v>
      </c>
      <c r="E42" s="32">
        <v>8126908.75</v>
      </c>
      <c r="F42" s="32">
        <f t="shared" si="2"/>
        <v>8126908.75</v>
      </c>
      <c r="G42" s="32">
        <v>7818810.75</v>
      </c>
      <c r="H42" s="32">
        <v>7818810.75</v>
      </c>
      <c r="I42" s="18">
        <f t="shared" si="3"/>
        <v>7818810.75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100983.95</v>
      </c>
      <c r="F43" s="23">
        <f t="shared" si="2"/>
        <v>100983.95</v>
      </c>
      <c r="G43" s="23">
        <f t="shared" si="14"/>
        <v>100983.95</v>
      </c>
      <c r="H43" s="23">
        <f t="shared" si="14"/>
        <v>100983.95</v>
      </c>
      <c r="I43" s="17">
        <f t="shared" si="3"/>
        <v>100983.95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32">
        <v>0</v>
      </c>
      <c r="E49" s="32">
        <v>100983.95</v>
      </c>
      <c r="F49" s="24">
        <f t="shared" si="2"/>
        <v>100983.95</v>
      </c>
      <c r="G49" s="32">
        <v>100983.95</v>
      </c>
      <c r="H49" s="32">
        <v>100983.95</v>
      </c>
      <c r="I49" s="19">
        <f t="shared" si="3"/>
        <v>100983.95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7698000</v>
      </c>
      <c r="E50" s="23">
        <f t="shared" ref="E50:H50" si="16">SUM(E51:E53)</f>
        <v>0</v>
      </c>
      <c r="F50" s="23">
        <f t="shared" si="2"/>
        <v>7698000</v>
      </c>
      <c r="G50" s="23">
        <f t="shared" si="16"/>
        <v>208270.7</v>
      </c>
      <c r="H50" s="23">
        <f t="shared" si="16"/>
        <v>208270.7</v>
      </c>
      <c r="I50" s="17">
        <f t="shared" si="3"/>
        <v>-7489729.2999999998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>
        <v>7698000</v>
      </c>
      <c r="E51" s="32">
        <v>0</v>
      </c>
      <c r="F51" s="32">
        <f t="shared" si="2"/>
        <v>7698000</v>
      </c>
      <c r="G51" s="32">
        <v>208270.7</v>
      </c>
      <c r="H51" s="32">
        <v>208270.7</v>
      </c>
      <c r="I51" s="18">
        <f t="shared" si="3"/>
        <v>-7489729.2999999998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97076966.319999993</v>
      </c>
      <c r="E57" s="23">
        <f t="shared" ref="E57:H57" si="18">+E58+E59+E71</f>
        <v>79821696</v>
      </c>
      <c r="F57" s="23">
        <f t="shared" si="2"/>
        <v>176898662.31999999</v>
      </c>
      <c r="G57" s="23">
        <f t="shared" si="18"/>
        <v>84399819.5</v>
      </c>
      <c r="H57" s="23">
        <f t="shared" si="18"/>
        <v>84399819.5</v>
      </c>
      <c r="I57" s="17">
        <f t="shared" si="3"/>
        <v>-12677146.819999993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97076966.319999993</v>
      </c>
      <c r="E59" s="23">
        <f t="shared" ref="E59:H59" si="19">+E60+E65+E70</f>
        <v>79821696</v>
      </c>
      <c r="F59" s="23">
        <f t="shared" si="2"/>
        <v>176898662.31999999</v>
      </c>
      <c r="G59" s="23">
        <f t="shared" si="19"/>
        <v>84399819.5</v>
      </c>
      <c r="H59" s="23">
        <f t="shared" si="19"/>
        <v>84399819.5</v>
      </c>
      <c r="I59" s="17">
        <f t="shared" si="3"/>
        <v>-12677146.819999993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20">SUM(E61:E64)</f>
        <v>78077250</v>
      </c>
      <c r="F60" s="24">
        <f t="shared" si="2"/>
        <v>78077250</v>
      </c>
      <c r="G60" s="24">
        <f t="shared" si="20"/>
        <v>34150194</v>
      </c>
      <c r="H60" s="24">
        <f t="shared" si="20"/>
        <v>34150194</v>
      </c>
      <c r="I60" s="19">
        <f t="shared" si="3"/>
        <v>34150194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0</v>
      </c>
      <c r="E61" s="32">
        <v>78077250</v>
      </c>
      <c r="F61" s="32">
        <f t="shared" si="2"/>
        <v>78077250</v>
      </c>
      <c r="G61" s="32">
        <v>34150194</v>
      </c>
      <c r="H61" s="32">
        <v>34150194</v>
      </c>
      <c r="I61" s="18">
        <f t="shared" si="3"/>
        <v>34150194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97076966.319999993</v>
      </c>
      <c r="E65" s="24">
        <f t="shared" ref="E65:H65" si="21">SUM(E66:E69)</f>
        <v>1744446</v>
      </c>
      <c r="F65" s="24">
        <f t="shared" si="2"/>
        <v>98821412.319999993</v>
      </c>
      <c r="G65" s="24">
        <f t="shared" si="21"/>
        <v>50249625.5</v>
      </c>
      <c r="H65" s="24">
        <f t="shared" si="21"/>
        <v>50249625.5</v>
      </c>
      <c r="I65" s="19">
        <f t="shared" si="3"/>
        <v>-46827340.819999993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>
        <v>97076966.319999993</v>
      </c>
      <c r="E66" s="32">
        <v>1744446</v>
      </c>
      <c r="F66" s="32">
        <f t="shared" si="2"/>
        <v>98821412.319999993</v>
      </c>
      <c r="G66" s="32">
        <v>50249625.5</v>
      </c>
      <c r="H66" s="32">
        <v>50249625.5</v>
      </c>
      <c r="I66" s="18">
        <f t="shared" si="3"/>
        <v>-46827340.819999993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138</v>
      </c>
      <c r="D77" s="22">
        <f>+D78+D82+D90+D95+D113</f>
        <v>1105846.3799999999</v>
      </c>
      <c r="E77" s="22">
        <f t="shared" ref="E77:H77" si="25">+E78+E82+E90+E95+E113</f>
        <v>14120352.729999999</v>
      </c>
      <c r="F77" s="22">
        <f t="shared" si="23"/>
        <v>15226199.109999999</v>
      </c>
      <c r="G77" s="22">
        <f t="shared" si="25"/>
        <v>13202521.979999999</v>
      </c>
      <c r="H77" s="22">
        <f t="shared" si="25"/>
        <v>13202521.979999999</v>
      </c>
      <c r="I77" s="35">
        <f t="shared" si="24"/>
        <v>12096675.599999998</v>
      </c>
    </row>
    <row r="78" spans="1:9" ht="15" customHeight="1" x14ac:dyDescent="0.2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173</v>
      </c>
      <c r="C95" s="10" t="s">
        <v>174</v>
      </c>
      <c r="D95" s="23">
        <f>+D96+D97+D109</f>
        <v>1105846.3799999999</v>
      </c>
      <c r="E95" s="23">
        <f t="shared" ref="E95:H95" si="29">+E96+E97+E109</f>
        <v>14120352.729999999</v>
      </c>
      <c r="F95" s="23">
        <f t="shared" si="23"/>
        <v>15226199.109999999</v>
      </c>
      <c r="G95" s="23">
        <f t="shared" si="29"/>
        <v>13202521.979999999</v>
      </c>
      <c r="H95" s="23">
        <f t="shared" si="29"/>
        <v>13202521.979999999</v>
      </c>
      <c r="I95" s="23">
        <f t="shared" si="24"/>
        <v>12096675.599999998</v>
      </c>
    </row>
    <row r="96" spans="1:9" ht="15" customHeight="1" x14ac:dyDescent="0.2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176</v>
      </c>
      <c r="C97" s="10" t="s">
        <v>109</v>
      </c>
      <c r="D97" s="23">
        <f>+D98+D103+D108</f>
        <v>1105846.3799999999</v>
      </c>
      <c r="E97" s="23">
        <f t="shared" ref="E97:H97" si="30">+E98+E103+E108</f>
        <v>14120352.729999999</v>
      </c>
      <c r="F97" s="23">
        <f t="shared" si="23"/>
        <v>15226199.109999999</v>
      </c>
      <c r="G97" s="23">
        <f t="shared" si="30"/>
        <v>13202521.979999999</v>
      </c>
      <c r="H97" s="23">
        <f t="shared" si="30"/>
        <v>13202521.979999999</v>
      </c>
      <c r="I97" s="23">
        <f t="shared" si="24"/>
        <v>12096675.599999998</v>
      </c>
    </row>
    <row r="98" spans="1:9" ht="15" customHeight="1" x14ac:dyDescent="0.2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13443991.619999999</v>
      </c>
      <c r="F98" s="24">
        <f t="shared" si="23"/>
        <v>13443991.619999999</v>
      </c>
      <c r="G98" s="24">
        <f t="shared" si="31"/>
        <v>12978025.619999999</v>
      </c>
      <c r="H98" s="24">
        <f t="shared" si="31"/>
        <v>12978025.619999999</v>
      </c>
      <c r="I98" s="19">
        <f t="shared" si="24"/>
        <v>12978025.619999999</v>
      </c>
    </row>
    <row r="99" spans="1:9" ht="15" customHeight="1" x14ac:dyDescent="0.2">
      <c r="A99" s="38">
        <v>124211</v>
      </c>
      <c r="B99" s="30" t="s">
        <v>179</v>
      </c>
      <c r="C99" s="11" t="s">
        <v>113</v>
      </c>
      <c r="D99" s="32">
        <v>0</v>
      </c>
      <c r="E99" s="32">
        <v>13443991.619999999</v>
      </c>
      <c r="F99" s="32">
        <f t="shared" si="23"/>
        <v>13443991.619999999</v>
      </c>
      <c r="G99" s="32">
        <v>12978025.619999999</v>
      </c>
      <c r="H99" s="32">
        <v>12978025.619999999</v>
      </c>
      <c r="I99" s="18">
        <f t="shared" si="24"/>
        <v>12978025.619999999</v>
      </c>
    </row>
    <row r="100" spans="1:9" ht="15" customHeight="1" x14ac:dyDescent="0.2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183</v>
      </c>
      <c r="C103" s="16" t="s">
        <v>121</v>
      </c>
      <c r="D103" s="24">
        <f>SUM(D104:D107)</f>
        <v>1105846.3799999999</v>
      </c>
      <c r="E103" s="24">
        <f t="shared" ref="E103:H103" si="32">SUM(E104:E107)</f>
        <v>676361.11</v>
      </c>
      <c r="F103" s="24">
        <f t="shared" si="23"/>
        <v>1782207.4899999998</v>
      </c>
      <c r="G103" s="24">
        <f t="shared" si="32"/>
        <v>224496.36</v>
      </c>
      <c r="H103" s="24">
        <f t="shared" si="32"/>
        <v>224496.36</v>
      </c>
      <c r="I103" s="19">
        <f t="shared" si="24"/>
        <v>-881350.0199999999</v>
      </c>
    </row>
    <row r="104" spans="1:9" ht="15" customHeight="1" x14ac:dyDescent="0.2">
      <c r="A104" s="38">
        <v>124221</v>
      </c>
      <c r="B104" s="30" t="s">
        <v>184</v>
      </c>
      <c r="C104" s="11" t="s">
        <v>113</v>
      </c>
      <c r="D104" s="32">
        <v>1105846.3799999999</v>
      </c>
      <c r="E104" s="32">
        <v>676361.11</v>
      </c>
      <c r="F104" s="32">
        <f t="shared" si="23"/>
        <v>1782207.4899999998</v>
      </c>
      <c r="G104" s="32">
        <v>224496.36</v>
      </c>
      <c r="H104" s="32">
        <v>224496.36</v>
      </c>
      <c r="I104" s="18">
        <f t="shared" si="24"/>
        <v>-881350.0199999999</v>
      </c>
    </row>
    <row r="105" spans="1:9" ht="15" customHeight="1" x14ac:dyDescent="0.2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203</v>
      </c>
      <c r="D119" s="21">
        <f>+D10+D77</f>
        <v>128963136.69999999</v>
      </c>
      <c r="E119" s="21">
        <f t="shared" ref="E119:H119" si="35">+E10+E77</f>
        <v>102169941.43000001</v>
      </c>
      <c r="F119" s="21">
        <f t="shared" si="23"/>
        <v>231133078.13</v>
      </c>
      <c r="G119" s="21">
        <f t="shared" si="35"/>
        <v>119996004.22</v>
      </c>
      <c r="H119" s="21">
        <f t="shared" si="35"/>
        <v>119995729.02</v>
      </c>
      <c r="I119" s="21">
        <f t="shared" si="24"/>
        <v>-8967407.6799999923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13"/>
      <c r="C123" s="14"/>
      <c r="D123" s="14"/>
      <c r="E123" s="14"/>
      <c r="F123" s="14"/>
      <c r="G123" s="14"/>
      <c r="H123" s="14"/>
    </row>
    <row r="124" spans="1:9" x14ac:dyDescent="0.2">
      <c r="B124" s="13"/>
      <c r="C124" s="14"/>
      <c r="D124" s="14"/>
      <c r="E124" s="14"/>
      <c r="F124" s="14"/>
      <c r="G124" s="14"/>
      <c r="H124" s="14"/>
    </row>
    <row r="125" spans="1:9" x14ac:dyDescent="0.2">
      <c r="B125" s="15"/>
      <c r="C125" s="15"/>
      <c r="D125" s="2"/>
      <c r="E125" s="2"/>
      <c r="F125" s="2"/>
      <c r="G125" s="2"/>
      <c r="H125" s="2"/>
    </row>
    <row r="126" spans="1:9" x14ac:dyDescent="0.2">
      <c r="B126" s="42" t="s">
        <v>208</v>
      </c>
      <c r="C126" s="42"/>
      <c r="D126" s="2"/>
      <c r="E126" s="43" t="s">
        <v>210</v>
      </c>
      <c r="F126" s="43"/>
      <c r="G126" s="43"/>
      <c r="H126" s="43"/>
    </row>
    <row r="127" spans="1:9" x14ac:dyDescent="0.2">
      <c r="B127" s="42" t="s">
        <v>209</v>
      </c>
      <c r="C127" s="42"/>
      <c r="D127" s="2"/>
      <c r="E127" s="42" t="s">
        <v>211</v>
      </c>
      <c r="F127" s="42"/>
      <c r="G127" s="42"/>
      <c r="H127" s="42"/>
    </row>
    <row r="128" spans="1:9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13"/>
      <c r="C129" s="13"/>
      <c r="D129" s="13"/>
      <c r="E129" s="13"/>
      <c r="F129" s="13"/>
      <c r="G129" s="13"/>
      <c r="H129" s="13"/>
    </row>
    <row r="130" spans="2:8" x14ac:dyDescent="0.2">
      <c r="B130" s="13"/>
      <c r="C130" s="13"/>
      <c r="D130" s="13"/>
      <c r="E130" s="13"/>
      <c r="F130" s="13"/>
      <c r="G130" s="13"/>
      <c r="H130" s="13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D132" s="7"/>
      <c r="E132" s="7"/>
      <c r="F132" s="7"/>
      <c r="G132" s="7"/>
      <c r="H132" s="7"/>
    </row>
    <row r="133" spans="2:8" x14ac:dyDescent="0.2">
      <c r="D133" s="7"/>
      <c r="E133" s="7"/>
      <c r="F133" s="7"/>
      <c r="G133" s="7"/>
      <c r="H133" s="7"/>
    </row>
    <row r="134" spans="2:8" x14ac:dyDescent="0.2">
      <c r="D134" s="7"/>
      <c r="E134" s="7"/>
      <c r="F134" s="7"/>
      <c r="G134" s="7"/>
      <c r="H134" s="7"/>
    </row>
    <row r="135" spans="2:8" x14ac:dyDescent="0.2"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</sheetData>
  <mergeCells count="11">
    <mergeCell ref="B126:C126"/>
    <mergeCell ref="E126:H126"/>
    <mergeCell ref="B127:C127"/>
    <mergeCell ref="E127:H127"/>
    <mergeCell ref="B1:I1"/>
    <mergeCell ref="B2:I2"/>
    <mergeCell ref="B3:I3"/>
    <mergeCell ref="B7:B8"/>
    <mergeCell ref="C7:C8"/>
    <mergeCell ref="D7:H7"/>
    <mergeCell ref="I7:I8"/>
  </mergeCells>
  <pageMargins left="0.59055118110236227" right="0.39370078740157483" top="0.74803149606299213" bottom="0.74803149606299213" header="0.31496062992125984" footer="0.31496062992125984"/>
  <pageSetup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2018-04-26T18:34:48Z</cp:lastPrinted>
  <dcterms:created xsi:type="dcterms:W3CDTF">2017-07-04T21:04:26Z</dcterms:created>
  <dcterms:modified xsi:type="dcterms:W3CDTF">2018-04-26T18:36:04Z</dcterms:modified>
</cp:coreProperties>
</file>