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D98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G82" i="2"/>
  <c r="E82" i="2"/>
  <c r="D82" i="2"/>
  <c r="I81" i="2"/>
  <c r="F81" i="2"/>
  <c r="I80" i="2"/>
  <c r="F80" i="2"/>
  <c r="I79" i="2"/>
  <c r="F79" i="2"/>
  <c r="H78" i="2"/>
  <c r="G78" i="2"/>
  <c r="E78" i="2"/>
  <c r="D78" i="2"/>
  <c r="F78" i="2" s="1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F60" i="2" s="1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E44" i="2"/>
  <c r="E43" i="2" s="1"/>
  <c r="D44" i="2"/>
  <c r="D43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H21" i="2"/>
  <c r="I20" i="2"/>
  <c r="F20" i="2"/>
  <c r="I19" i="2"/>
  <c r="F19" i="2"/>
  <c r="H18" i="2"/>
  <c r="I18" i="2" s="1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F22" i="2" l="1"/>
  <c r="F39" i="2"/>
  <c r="I78" i="2"/>
  <c r="I90" i="2"/>
  <c r="F26" i="2"/>
  <c r="F50" i="2"/>
  <c r="E12" i="2"/>
  <c r="F15" i="2"/>
  <c r="F82" i="2"/>
  <c r="F113" i="2"/>
  <c r="I82" i="2"/>
  <c r="F43" i="2"/>
  <c r="G12" i="2"/>
  <c r="G11" i="2" s="1"/>
  <c r="F18" i="2"/>
  <c r="F44" i="2"/>
  <c r="I54" i="2"/>
  <c r="E57" i="2"/>
  <c r="E10" i="2" s="1"/>
  <c r="F98" i="2"/>
  <c r="E11" i="2"/>
  <c r="H12" i="2"/>
  <c r="I22" i="2"/>
  <c r="I39" i="2"/>
  <c r="H43" i="2"/>
  <c r="I50" i="2"/>
  <c r="F71" i="2"/>
  <c r="F90" i="2"/>
  <c r="E95" i="2"/>
  <c r="I103" i="2"/>
  <c r="H57" i="2"/>
  <c r="H95" i="2"/>
  <c r="H77" i="2" s="1"/>
  <c r="I43" i="2"/>
  <c r="D59" i="2"/>
  <c r="I60" i="2"/>
  <c r="I65" i="2"/>
  <c r="D97" i="2"/>
  <c r="F97" i="2" s="1"/>
  <c r="I98" i="2"/>
  <c r="F13" i="2"/>
  <c r="D21" i="2"/>
  <c r="F21" i="2" s="1"/>
  <c r="F65" i="2"/>
  <c r="F103" i="2"/>
  <c r="E77" i="2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E9" i="2" l="1"/>
  <c r="E119" i="2"/>
  <c r="G119" i="2"/>
  <c r="G9" i="2"/>
  <c r="I97" i="2"/>
  <c r="F59" i="2"/>
  <c r="D57" i="2"/>
  <c r="F57" i="2" s="1"/>
  <c r="I21" i="2"/>
  <c r="I95" i="2"/>
  <c r="I59" i="2"/>
  <c r="F12" i="2"/>
  <c r="D11" i="2"/>
  <c r="I11" i="2" s="1"/>
  <c r="I12" i="2"/>
  <c r="D77" i="2"/>
  <c r="F95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<sst xmlns="http://schemas.openxmlformats.org/spreadsheetml/2006/main" count="233" uniqueCount="212">
  <si>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</si>
  <si>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</si>
  <si>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</si>
  <si>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</si>
  <si>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</si>
  <si>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</si>
  <si>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</si>
  <si>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</si>
  <si>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</si>
  <si>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</si>
  <si>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</si>
  <si>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</si>
  <si>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</si>
  <si>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</si>
  <si>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</si>
  <si>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</si>
  <si>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</si>
  <si>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</si>
  <si>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</si>
  <si>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</si>
  <si>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</si>
  <si>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</si>
  <si>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</si>
  <si>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</si>
  <si>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</si>
  <si>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</si>
  <si>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</si>
  <si>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</si>
  <si>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</si>
  <si>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</si>
  <si>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</si>
  <si>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</si>
  <si>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</si>
  <si>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</si>
  <si>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</si>
  <si>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</si>
  <si>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</si>
  <si>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</si>
  <si>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</si>
  <si>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</si>
  <si>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</si>
  <si>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</si>
  <si>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</si>
  <si>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</si>
  <si>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</si>
  <si>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</si>
  <si>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</si>
  <si>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</si>
  <si>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</si>
  <si>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</si>
  <si>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</si>
  <si>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</si>
  <si>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</si>
  <si>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</si>
  <si>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</si>
  <si>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</si>
  <si>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</si>
  <si>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</si>
  <si>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</si>
  <si>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</si>
  <si>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</si>
  <si>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</si>
  <si>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</si>
  <si>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</si>
  <si>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</si>
  <si>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</si>
  <si>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</si>
  <si>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</si>
  <si>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</si>
  <si>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</si>
  <si>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</si>
  <si>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</si>
  <si>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</si>
  <si>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</si>
  <si>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</si>
  <si>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</si>
  <si>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</si>
  <si>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</si>
  <si>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</si>
  <si>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</si>
  <si>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</si>
  <si>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</si>
  <si>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</si>
  <si>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</si>
  <si>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</si>
  <si>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</si>
  <si>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</si>
  <si>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</si>
  <si>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</si>
  <si>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</si>
  <si>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</si>
  <si>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</si>
  <si>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</si>
  <si>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</si>
  <si>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</si>
  <si>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</si>
  <si>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</si>
  <si>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</si>
  <si>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</si>
  <si>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</si>
  <si>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</si>
  <si>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</si>
  <si>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</si>
  <si>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</si>
  <si>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</si>
  <si>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</si>
  <si>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</si>
  <si>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</si>
  <si>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</si>
  <si>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</si>
  <si>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</si>
  <si>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</si>
  <si>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</si>
  <si>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</si>
  <si>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</si>
  <si>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</si>
  <si>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</si>
  <si>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</si>
  <si>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</si>
  <si>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</si>
  <si>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</si>
  <si>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</si>
  <si>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</si>
  <si>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</si>
  <si>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</si>
  <si>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</si>
  <si>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</si>
  <si>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</si>
  <si>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</si>
  <si>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</si>
  <si>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</si>
  <si>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</si>
  <si>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</si>
  <si>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</si>
  <si>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</si>
  <si>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</si>
  <si>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</si>
  <si>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</si>
  <si>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</si>
  <si>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</si>
  <si>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</si>
  <si>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</si>
  <si>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</si>
  <si>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</si>
  <si>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</si>
  <si>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</si>
  <si>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</si>
  <si>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</si>
  <si>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</si>
  <si>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</si>
  <si>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</si>
  <si>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</si>
  <si>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</si>
  <si>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</si>
  <si>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</si>
  <si>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</si>
  <si>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</si>
  <si>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</si>
  <si>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</si>
  <si>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</si>
  <si>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</si>
  <si>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</si>
  <si>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</si>
  <si>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</si>
  <si>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</si>
  <si>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</si>
  <si>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</si>
  <si>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</si>
  <si>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</si>
  <si>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</si>
  <si>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</si>
  <si>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</si>
  <si>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</si>
  <si>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</si>
  <si>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</si>
  <si>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</si>
  <si>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</si>
  <si>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</si>
  <si>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</si>
  <si>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</si>
  <si>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</si>
  <si>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</si>
  <si>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</si>
  <si>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</si>
  <si>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</si>
  <si>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</si>
  <si>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</si>
  <si>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</si>
  <si>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</si>
  <si>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</si>
  <si>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</si>
  <si>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</si>
  <si>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</si>
  <si>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</si>
  <si>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</si>
  <si>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</si>
  <si>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</si>
  <si>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</si>
  <si>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</si>
  <si>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</si>
  <si>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</si>
  <si>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</si>
  <si>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</si>
  <si>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</si>
  <si>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</si>
  <si>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</si>
  <si>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Junio de 2020</t>
  </si>
  <si>
    <t>UNIVERSIDAD TECNOLOGICA DE LEON</t>
  </si>
  <si>
    <t>Sofía Ayala Rodríguez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</si>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</sst>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198"/>
  <sheetViews>
    <sheetView showGridLines="0" tabSelected="1" topLeftCell="B100" workbookViewId="0">
      <selection activeCell="C123" sqref="C123:C124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112907367.53</v>
      </c>
      <c r="E9" s="22">
        <f t="shared" ref="E9:H9" si="0">+E10+E77</f>
        <v>77269542.379999995</v>
      </c>
      <c r="F9" s="22">
        <f>+D9+E9</f>
        <v>190176909.91</v>
      </c>
      <c r="G9" s="22">
        <f t="shared" si="0"/>
        <v>86470419</v>
      </c>
      <c r="H9" s="22">
        <f t="shared" si="0"/>
        <v>86745811.919999987</v>
      </c>
      <c r="I9" s="35">
        <f>+H9-D9</f>
        <v>-26161555.610000014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0</v>
      </c>
      <c r="E10" s="22">
        <f t="shared" ref="E10:H10" si="1">+E11+E33+E38+E39+E43+E50+E54+E57+E75</f>
        <v>80351340.909999996</v>
      </c>
      <c r="F10" s="22">
        <f t="shared" ref="F10:F73" si="2">+D10+E10</f>
        <v>80351340.909999996</v>
      </c>
      <c r="G10" s="22">
        <f t="shared" si="1"/>
        <v>38748002.909999996</v>
      </c>
      <c r="H10" s="22">
        <f t="shared" si="1"/>
        <v>38748002.909999996</v>
      </c>
      <c r="I10" s="35">
        <f t="shared" ref="I10:I73" si="3">+H10-D10</f>
        <v>38748002.909999996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0</v>
      </c>
      <c r="E39" s="23">
        <f t="shared" ref="E39:H39" si="13">SUM(E40:E42)</f>
        <v>0</v>
      </c>
      <c r="F39" s="23">
        <f t="shared" si="2"/>
        <v>0</v>
      </c>
      <c r="G39" s="23">
        <f t="shared" si="13"/>
        <v>0</v>
      </c>
      <c r="H39" s="23">
        <f t="shared" si="13"/>
        <v>0</v>
      </c>
      <c r="I39" s="17">
        <f t="shared" si="3"/>
        <v>0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/>
      <c r="E41" s="32"/>
      <c r="F41" s="32">
        <f t="shared" si="2"/>
        <v>0</v>
      </c>
      <c r="G41" s="32"/>
      <c r="H41" s="32"/>
      <c r="I41" s="18">
        <f t="shared" si="3"/>
        <v>0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/>
      <c r="E42" s="32"/>
      <c r="F42" s="32">
        <f t="shared" si="2"/>
        <v>0</v>
      </c>
      <c r="G42" s="32"/>
      <c r="H42" s="32"/>
      <c r="I42" s="18">
        <f t="shared" si="3"/>
        <v>0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24"/>
      <c r="E49" s="24"/>
      <c r="F49" s="24">
        <f t="shared" si="2"/>
        <v>0</v>
      </c>
      <c r="G49" s="24"/>
      <c r="H49" s="24"/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0</v>
      </c>
      <c r="E50" s="23">
        <f t="shared" ref="E50:H50" si="16">SUM(E51:E53)</f>
        <v>0</v>
      </c>
      <c r="F50" s="23">
        <f t="shared" si="2"/>
        <v>0</v>
      </c>
      <c r="G50" s="23">
        <f t="shared" si="16"/>
        <v>0</v>
      </c>
      <c r="H50" s="23">
        <f t="shared" si="16"/>
        <v>0</v>
      </c>
      <c r="I50" s="17">
        <f t="shared" si="3"/>
        <v>0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/>
      <c r="E51" s="32"/>
      <c r="F51" s="32">
        <f t="shared" si="2"/>
        <v>0</v>
      </c>
      <c r="G51" s="32"/>
      <c r="H51" s="32"/>
      <c r="I51" s="18">
        <f t="shared" si="3"/>
        <v>0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0</v>
      </c>
      <c r="E57" s="23">
        <f t="shared" ref="E57:H57" si="18">+E58+E59+E71</f>
        <v>80351340.909999996</v>
      </c>
      <c r="F57" s="23">
        <f t="shared" si="2"/>
        <v>80351340.909999996</v>
      </c>
      <c r="G57" s="23">
        <f t="shared" si="18"/>
        <v>38748002.909999996</v>
      </c>
      <c r="H57" s="23">
        <f t="shared" si="18"/>
        <v>38748002.909999996</v>
      </c>
      <c r="I57" s="17">
        <f t="shared" si="3"/>
        <v>38748002.909999996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0</v>
      </c>
      <c r="E59" s="23">
        <f t="shared" ref="E59:H59" si="19">+E60+E65+E70</f>
        <v>80351340.909999996</v>
      </c>
      <c r="F59" s="23">
        <f t="shared" si="2"/>
        <v>80351340.909999996</v>
      </c>
      <c r="G59" s="23">
        <f t="shared" si="19"/>
        <v>38748002.909999996</v>
      </c>
      <c r="H59" s="23">
        <f t="shared" si="19"/>
        <v>38748002.909999996</v>
      </c>
      <c r="I59" s="17">
        <f t="shared" si="3"/>
        <v>38748002.909999996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80351340.909999996</v>
      </c>
      <c r="F60" s="24">
        <f t="shared" si="2"/>
        <v>80351340.909999996</v>
      </c>
      <c r="G60" s="24">
        <f t="shared" si="20"/>
        <v>38748002.909999996</v>
      </c>
      <c r="H60" s="24">
        <f t="shared" si="20"/>
        <v>38748002.909999996</v>
      </c>
      <c r="I60" s="19">
        <f t="shared" si="3"/>
        <v>38748002.909999996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80351340.909999996</v>
      </c>
      <c r="F61" s="32">
        <f t="shared" si="2"/>
        <v>80351340.909999996</v>
      </c>
      <c r="G61" s="32">
        <v>38748002.909999996</v>
      </c>
      <c r="H61" s="32">
        <v>38748002.909999996</v>
      </c>
      <c r="I61" s="18">
        <f t="shared" si="3"/>
        <v>38748002.909999996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0</v>
      </c>
      <c r="E65" s="24">
        <f t="shared" ref="E65:H65" si="21">SUM(E66:E69)</f>
        <v>0</v>
      </c>
      <c r="F65" s="24">
        <f t="shared" si="2"/>
        <v>0</v>
      </c>
      <c r="G65" s="24">
        <f t="shared" si="21"/>
        <v>0</v>
      </c>
      <c r="H65" s="24">
        <f t="shared" si="21"/>
        <v>0</v>
      </c>
      <c r="I65" s="19">
        <f t="shared" si="3"/>
        <v>0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/>
      <c r="E66" s="32"/>
      <c r="F66" s="32">
        <f t="shared" si="2"/>
        <v>0</v>
      </c>
      <c r="G66" s="32"/>
      <c r="H66" s="32"/>
      <c r="I66" s="18">
        <f t="shared" si="3"/>
        <v>0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112907367.53</v>
      </c>
      <c r="E77" s="22">
        <f t="shared" ref="E77:H77" si="25">+E78+E82+E90+E95+E113</f>
        <v>-3081798.53</v>
      </c>
      <c r="F77" s="22">
        <f t="shared" si="23"/>
        <v>109825569</v>
      </c>
      <c r="G77" s="22">
        <f t="shared" si="25"/>
        <v>47722416.090000004</v>
      </c>
      <c r="H77" s="22">
        <f t="shared" si="25"/>
        <v>47997809.009999998</v>
      </c>
      <c r="I77" s="35">
        <f t="shared" si="24"/>
        <v>-64909558.520000003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112907367.53</v>
      </c>
      <c r="E95" s="23">
        <f t="shared" ref="E95:H95" si="29">+E96+E97+E109</f>
        <v>-3081798.53</v>
      </c>
      <c r="F95" s="23">
        <f t="shared" si="23"/>
        <v>109825569</v>
      </c>
      <c r="G95" s="23">
        <f t="shared" si="29"/>
        <v>47722416.090000004</v>
      </c>
      <c r="H95" s="23">
        <f t="shared" si="29"/>
        <v>47997809.009999998</v>
      </c>
      <c r="I95" s="23">
        <f t="shared" si="24"/>
        <v>-64909558.520000003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112907367.53</v>
      </c>
      <c r="E97" s="23">
        <f t="shared" ref="E97:H97" si="30">+E98+E103+E108</f>
        <v>-3081798.53</v>
      </c>
      <c r="F97" s="23">
        <f t="shared" si="23"/>
        <v>109825569</v>
      </c>
      <c r="G97" s="23">
        <f t="shared" si="30"/>
        <v>47722416.090000004</v>
      </c>
      <c r="H97" s="23">
        <f t="shared" si="30"/>
        <v>47997809.009999998</v>
      </c>
      <c r="I97" s="23">
        <f t="shared" si="24"/>
        <v>-64909558.520000003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0</v>
      </c>
      <c r="F98" s="24">
        <f t="shared" si="23"/>
        <v>0</v>
      </c>
      <c r="G98" s="24">
        <f t="shared" si="31"/>
        <v>0</v>
      </c>
      <c r="H98" s="24">
        <f t="shared" si="31"/>
        <v>0</v>
      </c>
      <c r="I98" s="19">
        <f t="shared" si="24"/>
        <v>0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/>
      <c r="E99" s="32"/>
      <c r="F99" s="32">
        <f t="shared" si="23"/>
        <v>0</v>
      </c>
      <c r="G99" s="32"/>
      <c r="H99" s="32"/>
      <c r="I99" s="18">
        <f t="shared" si="24"/>
        <v>0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112907367.53</v>
      </c>
      <c r="E103" s="24">
        <f t="shared" ref="E103:H103" si="32">SUM(E104:E107)</f>
        <v>-3081798.53</v>
      </c>
      <c r="F103" s="24">
        <f t="shared" si="23"/>
        <v>109825569</v>
      </c>
      <c r="G103" s="24">
        <f t="shared" si="32"/>
        <v>47722416.090000004</v>
      </c>
      <c r="H103" s="24">
        <f t="shared" si="32"/>
        <v>47997809.009999998</v>
      </c>
      <c r="I103" s="19">
        <f t="shared" si="24"/>
        <v>-64909558.520000003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112907367.53</v>
      </c>
      <c r="E104" s="32">
        <v>-3081798.53</v>
      </c>
      <c r="F104" s="32">
        <f t="shared" si="23"/>
        <v>109825569</v>
      </c>
      <c r="G104" s="32">
        <v>47722416.090000004</v>
      </c>
      <c r="H104" s="32">
        <v>47997809.009999998</v>
      </c>
      <c r="I104" s="18">
        <f t="shared" si="24"/>
        <v>-64909558.520000003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112907367.53</v>
      </c>
      <c r="E119" s="21">
        <f t="shared" ref="E119:H119" si="35">+E10+E77</f>
        <v>77269542.379999995</v>
      </c>
      <c r="F119" s="21">
        <f t="shared" si="23"/>
        <v>190176909.91</v>
      </c>
      <c r="G119" s="21">
        <f t="shared" si="35"/>
        <v>86470419</v>
      </c>
      <c r="H119" s="21">
        <f t="shared" si="35"/>
        <v>86745811.919999987</v>
      </c>
      <c r="I119" s="21">
        <f t="shared" si="24"/>
        <v>-26161555.610000014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3"/>
      <c r="C123" s="14"/>
      <c r="D123" s="14"/>
      <c r="E123" s="14"/>
      <c r="F123" s="14"/>
      <c r="G123" s="14"/>
      <c r="H123" s="14"/>
    </row>
    <row r="124" spans="1:9" x14ac:dyDescent="0.2">
      <c r="B124" s="13"/>
      <c r="C124" s="14"/>
      <c r="D124" s="14"/>
      <c r="E124" s="14"/>
      <c r="F124" s="14"/>
      <c r="G124" s="14"/>
      <c r="H124" s="14"/>
    </row>
    <row r="125" spans="1:9" x14ac:dyDescent="0.2">
      <c r="B125" s="13"/>
      <c r="C125" s="14"/>
      <c r="D125" s="14"/>
      <c r="E125" s="14"/>
      <c r="F125" s="14"/>
      <c r="G125" s="14"/>
      <c r="H125" s="14"/>
    </row>
    <row r="126" spans="1:9" x14ac:dyDescent="0.2">
      <c r="B126" s="15"/>
      <c r="C126" s="15"/>
      <c r="D126" s="2"/>
      <c r="E126" s="2"/>
      <c r="F126" s="2"/>
      <c r="G126" s="2"/>
      <c r="H126" s="2"/>
    </row>
    <row r="127" spans="1:9" x14ac:dyDescent="0.2">
      <c r="B127" s="42" t="s">
        <v>208</v>
      </c>
      <c r="C127" s="42"/>
      <c r="D127" s="2"/>
      <c r="E127" s="43" t="s">
        <v>210</v>
      </c>
      <c r="F127" s="43"/>
      <c r="G127" s="43"/>
      <c r="H127" s="43"/>
    </row>
    <row r="128" spans="1:9" x14ac:dyDescent="0.2">
      <c r="B128" s="42" t="s">
        <v>209</v>
      </c>
      <c r="C128" s="42"/>
      <c r="D128" s="2"/>
      <c r="E128" s="42" t="s">
        <v>211</v>
      </c>
      <c r="F128" s="42"/>
      <c r="G128" s="42"/>
      <c r="H128" s="42"/>
    </row>
    <row r="129" spans="2:8" x14ac:dyDescent="0.2">
      <c r="B129" s="2"/>
      <c r="C129" s="2"/>
      <c r="D129" s="2"/>
      <c r="E129" s="2"/>
      <c r="F129" s="2"/>
      <c r="G129" s="2"/>
      <c r="H129" s="2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D131" s="7"/>
      <c r="E131" s="7"/>
      <c r="F131" s="7"/>
      <c r="G131" s="7"/>
      <c r="H131" s="7"/>
    </row>
    <row r="132" spans="2:8" x14ac:dyDescent="0.2">
      <c r="D132" s="7"/>
      <c r="E132" s="7"/>
      <c r="F132" s="7"/>
      <c r="G132" s="7"/>
      <c r="H132" s="7"/>
    </row>
    <row r="133" spans="2:8" x14ac:dyDescent="0.2">
      <c r="D133" s="7"/>
      <c r="E133" s="7"/>
      <c r="F133" s="7"/>
      <c r="G133" s="7"/>
      <c r="H133" s="7"/>
    </row>
    <row r="134" spans="2:8" x14ac:dyDescent="0.2">
      <c r="D134" s="7"/>
      <c r="E134" s="7"/>
      <c r="F134" s="7"/>
      <c r="G134" s="7"/>
      <c r="H134" s="7"/>
    </row>
    <row r="135" spans="2:8" x14ac:dyDescent="0.2"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</sheetData>
  <mergeCells count="11">
    <mergeCell ref="B127:C127"/>
    <mergeCell ref="E127:H127"/>
    <mergeCell ref="B128:C128"/>
    <mergeCell ref="E128:H128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2020-07-23T17:46:47Z</cp:lastPrinted>
  <dcterms:created xsi:type="dcterms:W3CDTF">2017-07-04T21:04:26Z</dcterms:created>
  <dcterms:modified xsi:type="dcterms:W3CDTF">2020-07-23T17:47:03Z</dcterms:modified>
</cp:coreProperties>
</file>