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H37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E21" i="4" s="1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31" i="4" l="1"/>
  <c r="E16" i="4"/>
  <c r="H16" i="4"/>
  <c r="H21" i="4"/>
  <c r="E31" i="4"/>
  <c r="E39" i="4" s="1"/>
  <c r="H39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<sst xmlns="http://schemas.openxmlformats.org/spreadsheetml/2006/main" count="99" uniqueCount="51">
  <si>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</si>
  <si>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</si>
  <si>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</si>
  <si>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</si>
  <si>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</si>
  <si>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</si>
  <si>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</si>
  <si>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</si>
  <si>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</si>
  <si>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</si>
  <si>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</si>
  <si>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</si>
  <si>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</si>
  <si>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</si>
  <si>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</si>
  <si>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</si>
  <si>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</si>
  <si>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</si>
  <si>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</si>
  <si>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</si>
  <si>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</si>
  <si>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</si>
  <si>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</si>
  <si>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</si>
  <si>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</si>
  <si>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</si>
  <si>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</si>
  <si>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</si>
  <si>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</si>
  <si>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</si>
  <si>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</si>
  <si>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</si>
  <si>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</si>
  <si>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</si>
  <si>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</si>
  <si>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</si>
  <si>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</si>
  <si>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</si>
  <si>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</si>
  <si>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</si>
  <si>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</si>
  <si>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</si>
  <si>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</si>
  <si>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</si>
  <si>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</si>
  <si>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</si>
  <si>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</si>
  <si>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</si>
  <si>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</si>
  <si>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</si>
  <si>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UNIVERSIDAD TECNOLOGICA DE LEON
Estado Analítico de Ingresos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</si>
</sst>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tabSelected="1" zoomScaleNormal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0" t="s">
        <v>50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5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0</v>
      </c>
      <c r="D9" s="22">
        <v>0</v>
      </c>
      <c r="E9" s="22">
        <f t="shared" si="0"/>
        <v>0</v>
      </c>
      <c r="F9" s="22">
        <v>0</v>
      </c>
      <c r="G9" s="22">
        <v>0</v>
      </c>
      <c r="H9" s="22">
        <f t="shared" si="1"/>
        <v>0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53591764</v>
      </c>
      <c r="D11" s="22">
        <v>25417426.039999999</v>
      </c>
      <c r="E11" s="22">
        <f t="shared" si="2"/>
        <v>79009190.039999992</v>
      </c>
      <c r="F11" s="22">
        <v>31578777.190000001</v>
      </c>
      <c r="G11" s="22">
        <v>31578777.190000001</v>
      </c>
      <c r="H11" s="22">
        <f t="shared" si="3"/>
        <v>-22012986.809999999</v>
      </c>
      <c r="I11" s="45" t="s">
        <v>42</v>
      </c>
    </row>
    <row r="12" spans="1:9" ht="22.5" x14ac:dyDescent="0.2">
      <c r="A12" s="40"/>
      <c r="B12" s="43" t="s">
        <v>25</v>
      </c>
      <c r="C12" s="22">
        <v>83671770</v>
      </c>
      <c r="D12" s="22">
        <v>5225941.83</v>
      </c>
      <c r="E12" s="22">
        <f t="shared" si="2"/>
        <v>88897711.829999998</v>
      </c>
      <c r="F12" s="22">
        <v>42895337.390000001</v>
      </c>
      <c r="G12" s="22">
        <v>42895337.390000001</v>
      </c>
      <c r="H12" s="22">
        <f t="shared" si="3"/>
        <v>-40776432.609999999</v>
      </c>
      <c r="I12" s="45" t="s">
        <v>43</v>
      </c>
    </row>
    <row r="13" spans="1:9" ht="22.5" x14ac:dyDescent="0.2">
      <c r="A13" s="40"/>
      <c r="B13" s="43" t="s">
        <v>26</v>
      </c>
      <c r="C13" s="22">
        <v>84115443.959999993</v>
      </c>
      <c r="D13" s="22">
        <v>3638973.05</v>
      </c>
      <c r="E13" s="22">
        <f t="shared" si="2"/>
        <v>87754417.00999999</v>
      </c>
      <c r="F13" s="22">
        <v>44534476.850000001</v>
      </c>
      <c r="G13" s="22">
        <v>44534476.850000001</v>
      </c>
      <c r="H13" s="22">
        <f t="shared" si="3"/>
        <v>-39580967.109999992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221378977.95999998</v>
      </c>
      <c r="D16" s="23">
        <f t="shared" ref="D16:H16" si="6">SUM(D5:D14)</f>
        <v>34282340.919999994</v>
      </c>
      <c r="E16" s="23">
        <f t="shared" si="6"/>
        <v>255661318.88</v>
      </c>
      <c r="F16" s="23">
        <f t="shared" si="6"/>
        <v>119008591.43000001</v>
      </c>
      <c r="G16" s="11">
        <f t="shared" si="6"/>
        <v>119008591.43000001</v>
      </c>
      <c r="H16" s="12">
        <f t="shared" si="6"/>
        <v>-102370386.53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2.5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137707207.95999998</v>
      </c>
      <c r="D31" s="26">
        <f t="shared" si="14"/>
        <v>29056399.09</v>
      </c>
      <c r="E31" s="26">
        <f t="shared" si="14"/>
        <v>166763607.04999998</v>
      </c>
      <c r="F31" s="26">
        <f t="shared" si="14"/>
        <v>76113254.040000007</v>
      </c>
      <c r="G31" s="26">
        <f t="shared" si="14"/>
        <v>76113254.040000007</v>
      </c>
      <c r="H31" s="26">
        <f t="shared" si="14"/>
        <v>-61593953.919999987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53591764</v>
      </c>
      <c r="D34" s="25">
        <v>25417426.039999999</v>
      </c>
      <c r="E34" s="25">
        <f>C34+D34</f>
        <v>79009190.039999992</v>
      </c>
      <c r="F34" s="25">
        <v>31578777.190000001</v>
      </c>
      <c r="G34" s="25">
        <v>31578777.190000001</v>
      </c>
      <c r="H34" s="25">
        <f t="shared" si="15"/>
        <v>-22012986.809999999</v>
      </c>
      <c r="I34" s="45" t="s">
        <v>42</v>
      </c>
    </row>
    <row r="35" spans="1:9" ht="22.5" x14ac:dyDescent="0.2">
      <c r="A35" s="16"/>
      <c r="B35" s="17" t="s">
        <v>26</v>
      </c>
      <c r="C35" s="25">
        <v>84115443.959999993</v>
      </c>
      <c r="D35" s="25">
        <v>3638973.05</v>
      </c>
      <c r="E35" s="25">
        <f>C35+D35</f>
        <v>87754417.00999999</v>
      </c>
      <c r="F35" s="25">
        <v>44534476.850000001</v>
      </c>
      <c r="G35" s="25">
        <v>44534476.850000001</v>
      </c>
      <c r="H35" s="25">
        <f t="shared" ref="H35" si="16">G35-C35</f>
        <v>-39580967.109999992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137707207.95999998</v>
      </c>
      <c r="D39" s="23">
        <f t="shared" ref="D39:H39" si="18">SUM(D37+D31+D21)</f>
        <v>29056399.09</v>
      </c>
      <c r="E39" s="23">
        <f t="shared" si="18"/>
        <v>166763607.04999998</v>
      </c>
      <c r="F39" s="23">
        <f t="shared" si="18"/>
        <v>76113254.040000007</v>
      </c>
      <c r="G39" s="23">
        <f t="shared" si="18"/>
        <v>76113254.040000007</v>
      </c>
      <c r="H39" s="12">
        <f t="shared" si="18"/>
        <v>-61593953.919999987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2022-08-25T20:02:05Z</cp:lastPrinted>
  <dcterms:created xsi:type="dcterms:W3CDTF">2012-12-11T20:48:19Z</dcterms:created>
  <dcterms:modified xsi:type="dcterms:W3CDTF">2022-08-25T20:02:45Z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