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F90" i="2" s="1"/>
  <c r="D90" i="2"/>
  <c r="I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2" i="2" s="1"/>
  <c r="I81" i="2"/>
  <c r="F81" i="2"/>
  <c r="I80" i="2"/>
  <c r="F80" i="2"/>
  <c r="I79" i="2"/>
  <c r="F79" i="2"/>
  <c r="H78" i="2"/>
  <c r="I78" i="2" s="1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G60" i="2"/>
  <c r="E60" i="2"/>
  <c r="E59" i="2" s="1"/>
  <c r="D60" i="2"/>
  <c r="F60" i="2" s="1"/>
  <c r="I58" i="2"/>
  <c r="F58" i="2"/>
  <c r="I56" i="2"/>
  <c r="F56" i="2"/>
  <c r="I55" i="2"/>
  <c r="F55" i="2"/>
  <c r="H54" i="2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E43" i="2" s="1"/>
  <c r="D44" i="2"/>
  <c r="D43" i="2" s="1"/>
  <c r="H43" i="2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I20" i="2"/>
  <c r="F20" i="2"/>
  <c r="I19" i="2"/>
  <c r="F19" i="2"/>
  <c r="H18" i="2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H21" i="2" l="1"/>
  <c r="F82" i="2"/>
  <c r="I54" i="2"/>
  <c r="E57" i="2"/>
  <c r="I44" i="2"/>
  <c r="I18" i="2"/>
  <c r="F26" i="2"/>
  <c r="F44" i="2"/>
  <c r="F71" i="2"/>
  <c r="E95" i="2"/>
  <c r="F103" i="2"/>
  <c r="F98" i="2"/>
  <c r="H59" i="2"/>
  <c r="H57" i="2" s="1"/>
  <c r="I50" i="2"/>
  <c r="F43" i="2"/>
  <c r="I39" i="2"/>
  <c r="H95" i="2"/>
  <c r="H77" i="2" s="1"/>
  <c r="E77" i="2"/>
  <c r="I43" i="2"/>
  <c r="D59" i="2"/>
  <c r="I60" i="2"/>
  <c r="F78" i="2"/>
  <c r="D97" i="2"/>
  <c r="F97" i="2" s="1"/>
  <c r="I98" i="2"/>
  <c r="D21" i="2"/>
  <c r="F21" i="2" s="1"/>
  <c r="E12" i="2"/>
  <c r="E11" i="2" s="1"/>
  <c r="E10" i="2" s="1"/>
  <c r="E119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D95" i="2" l="1"/>
  <c r="I59" i="2"/>
  <c r="E9" i="2"/>
  <c r="G119" i="2"/>
  <c r="G9" i="2"/>
  <c r="I21" i="2"/>
  <c r="F59" i="2"/>
  <c r="D57" i="2"/>
  <c r="F57" i="2" s="1"/>
  <c r="I95" i="2"/>
  <c r="I97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<sst xmlns="http://schemas.openxmlformats.org/spreadsheetml/2006/main" count="233" uniqueCount="212">
  <si>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</si>
  <si>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</si>
  <si>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</si>
  <si>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</si>
  <si>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</si>
  <si>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</si>
  <si>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</si>
  <si>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</si>
  <si>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</si>
  <si>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</si>
  <si>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</si>
  <si>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</si>
  <si>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</si>
  <si>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</si>
  <si>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</si>
  <si>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</si>
  <si>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</si>
  <si>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</si>
  <si>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</si>
  <si>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</si>
  <si>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</si>
  <si>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</si>
  <si>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</si>
  <si>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</si>
  <si>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</si>
  <si>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</si>
  <si>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</si>
  <si>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</si>
  <si>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</si>
  <si>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</si>
  <si>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</si>
  <si>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</si>
  <si>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</si>
  <si>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</si>
  <si>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</si>
  <si>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</si>
  <si>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</si>
  <si>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</si>
  <si>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</si>
  <si>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</si>
  <si>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</si>
  <si>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</si>
  <si>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</si>
  <si>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</si>
  <si>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</si>
  <si>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</si>
  <si>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</si>
  <si>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</si>
  <si>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</si>
  <si>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</si>
  <si>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</si>
  <si>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</si>
  <si>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</si>
  <si>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</si>
  <si>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</si>
  <si>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</si>
  <si>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</si>
  <si>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</si>
  <si>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</si>
  <si>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</si>
  <si>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</si>
  <si>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</si>
  <si>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</si>
  <si>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</si>
  <si>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</si>
  <si>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</si>
  <si>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</si>
  <si>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</si>
  <si>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</si>
  <si>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</si>
  <si>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</si>
  <si>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</si>
  <si>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</si>
  <si>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</si>
  <si>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</si>
  <si>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</si>
  <si>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</si>
  <si>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</si>
  <si>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</si>
  <si>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</si>
  <si>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</si>
  <si>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</si>
  <si>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</si>
  <si>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</si>
  <si>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</si>
  <si>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</si>
  <si>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</si>
  <si>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</si>
  <si>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</si>
  <si>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</si>
  <si>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</si>
  <si>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</si>
  <si>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</si>
  <si>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</si>
  <si>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</si>
  <si>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</si>
  <si>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</si>
  <si>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</si>
  <si>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</si>
  <si>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</si>
  <si>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</si>
  <si>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</si>
  <si>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</si>
  <si>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</si>
  <si>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</si>
  <si>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</si>
  <si>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</si>
  <si>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</si>
  <si>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</si>
  <si>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</si>
  <si>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</si>
  <si>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</si>
  <si>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</si>
  <si>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</si>
  <si>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</si>
  <si>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</si>
  <si>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</si>
  <si>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</si>
  <si>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</si>
  <si>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</si>
  <si>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</si>
  <si>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</si>
  <si>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</si>
  <si>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</si>
  <si>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</si>
  <si>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</si>
  <si>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</si>
  <si>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</si>
  <si>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</si>
  <si>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</si>
  <si>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</si>
  <si>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</si>
  <si>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</si>
  <si>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</si>
  <si>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</si>
  <si>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</si>
  <si>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</si>
  <si>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</si>
  <si>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</si>
  <si>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</si>
  <si>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</si>
  <si>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</si>
  <si>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</si>
  <si>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</si>
  <si>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</si>
  <si>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</si>
  <si>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</si>
  <si>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</si>
  <si>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</si>
  <si>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</si>
  <si>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</si>
  <si>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</si>
  <si>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</si>
  <si>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</si>
  <si>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</si>
  <si>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</si>
  <si>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</si>
  <si>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</si>
  <si>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</si>
  <si>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</si>
  <si>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</si>
  <si>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</si>
  <si>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</si>
  <si>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</si>
  <si>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</si>
  <si>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</si>
  <si>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</si>
  <si>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</si>
  <si>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</si>
  <si>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</si>
  <si>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</si>
  <si>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</si>
  <si>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</si>
  <si>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</si>
  <si>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</si>
  <si>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</si>
  <si>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</si>
  <si>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</si>
  <si>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</si>
  <si>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</si>
  <si>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</si>
  <si>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</si>
  <si>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</si>
  <si>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</si>
  <si>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</si>
  <si>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</si>
  <si>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</si>
  <si>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</si>
  <si>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</si>
  <si>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</si>
  <si>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</si>
  <si>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</si>
  <si>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</si>
  <si>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</si>
  <si>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</si>
  <si>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</si>
  <si>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</si>
  <si>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</si>
  <si>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</si>
  <si>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</si>
  <si>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</si>
  <si>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</si>
  <si>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</si>
  <si>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</si>
  <si>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</si>
  <si>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</si>
  <si>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2016</t>
  </si>
  <si>
    <t>UNIVERSIDAD TECNOLOGICA DE LEON</t>
  </si>
  <si>
    <t>Sofía Ayala Rodríguez</t>
  </si>
  <si>
    <t>Rectora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</si>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</sst>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51"/>
  <sheetViews>
    <sheetView showGridLines="0" tabSelected="1" topLeftCell="A99" workbookViewId="0">
      <selection activeCell="C100" sqref="C100"/>
    </sheetView>
  </sheetViews>
  <sheetFormatPr baseColWidth="10" defaultColWidth="11.375" defaultRowHeight="12.75"/>
  <cols>
    <col min="1" max="1" width="2.75" style="23" customWidth="1"/>
    <col min="2" max="2" width="11.375" style="2"/>
    <col min="3" max="3" width="45.125" style="2" customWidth="1"/>
    <col min="4" max="9" width="19.62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120707460.06</v>
      </c>
      <c r="E9" s="31">
        <f t="shared" ref="E9:H9" si="0">+E10+E77</f>
        <v>112957826.81</v>
      </c>
      <c r="F9" s="31">
        <f>+D9+E9</f>
        <v>233665286.87</v>
      </c>
      <c r="G9" s="31">
        <f t="shared" si="0"/>
        <v>180716162.63999999</v>
      </c>
      <c r="H9" s="31">
        <f t="shared" si="0"/>
        <v>180715978.60999998</v>
      </c>
      <c r="I9" s="32">
        <f>+H9-D9</f>
        <v>60008518.549999982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120603466.06</v>
      </c>
      <c r="E10" s="31">
        <f t="shared" ref="E10:H10" si="1">+E11+E33+E38+E39+E43+E50+E54+E57+E75</f>
        <v>90099809.120000005</v>
      </c>
      <c r="F10" s="31">
        <f t="shared" ref="F10:F73" si="2">+D10+E10</f>
        <v>210703275.18000001</v>
      </c>
      <c r="G10" s="31">
        <f t="shared" si="1"/>
        <v>160898784.84999999</v>
      </c>
      <c r="H10" s="31">
        <f t="shared" si="1"/>
        <v>160898600.81999999</v>
      </c>
      <c r="I10" s="32">
        <f t="shared" ref="I10:I73" si="3">+H10-D10</f>
        <v>40295134.75999999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20199700</v>
      </c>
      <c r="E39" s="33">
        <f t="shared" ref="E39:H39" si="13">SUM(E40:E42)</f>
        <v>12872491.52</v>
      </c>
      <c r="F39" s="33">
        <f t="shared" si="2"/>
        <v>33072191.52</v>
      </c>
      <c r="G39" s="33">
        <f t="shared" si="13"/>
        <v>26335611.530000001</v>
      </c>
      <c r="H39" s="33">
        <f t="shared" si="13"/>
        <v>26335427.5</v>
      </c>
      <c r="I39" s="34">
        <f t="shared" si="3"/>
        <v>6135727.5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20199700</v>
      </c>
      <c r="E41" s="37">
        <v>8196630</v>
      </c>
      <c r="F41" s="37">
        <f t="shared" si="2"/>
        <v>28396330</v>
      </c>
      <c r="G41" s="37">
        <v>21749750.010000002</v>
      </c>
      <c r="H41" s="37">
        <v>21749565.98</v>
      </c>
      <c r="I41" s="38">
        <f t="shared" si="3"/>
        <v>1549865.9800000004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0</v>
      </c>
      <c r="E42" s="37">
        <v>4675861.5199999996</v>
      </c>
      <c r="F42" s="37">
        <f t="shared" si="2"/>
        <v>4675861.5199999996</v>
      </c>
      <c r="G42" s="37">
        <v>4585861.5199999996</v>
      </c>
      <c r="H42" s="37">
        <v>4585861.5199999996</v>
      </c>
      <c r="I42" s="38">
        <f t="shared" si="3"/>
        <v>4585861.5199999996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7473915.6200000001</v>
      </c>
      <c r="F43" s="33">
        <f t="shared" si="2"/>
        <v>7473915.6200000001</v>
      </c>
      <c r="G43" s="33">
        <f t="shared" si="14"/>
        <v>6472219.25</v>
      </c>
      <c r="H43" s="33">
        <f t="shared" si="14"/>
        <v>6472219.25</v>
      </c>
      <c r="I43" s="34">
        <f t="shared" si="3"/>
        <v>6472219.25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7473915.6200000001</v>
      </c>
      <c r="F49" s="35">
        <f t="shared" si="2"/>
        <v>7473915.6200000001</v>
      </c>
      <c r="G49" s="37">
        <v>6472219.25</v>
      </c>
      <c r="H49" s="37">
        <v>6472219.25</v>
      </c>
      <c r="I49" s="36">
        <f t="shared" si="3"/>
        <v>6472219.25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7950000</v>
      </c>
      <c r="E50" s="33">
        <f t="shared" ref="E50:H50" si="16">SUM(E51:E53)</f>
        <v>42200</v>
      </c>
      <c r="F50" s="33">
        <f t="shared" si="2"/>
        <v>7992200</v>
      </c>
      <c r="G50" s="33">
        <f t="shared" si="16"/>
        <v>886386.73</v>
      </c>
      <c r="H50" s="33">
        <f t="shared" si="16"/>
        <v>886386.73</v>
      </c>
      <c r="I50" s="34">
        <f t="shared" si="3"/>
        <v>-7063613.2699999996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7950000</v>
      </c>
      <c r="E51" s="37">
        <v>42200</v>
      </c>
      <c r="F51" s="37">
        <f t="shared" si="2"/>
        <v>7992200</v>
      </c>
      <c r="G51" s="37">
        <v>886386.73</v>
      </c>
      <c r="H51" s="37">
        <v>886386.73</v>
      </c>
      <c r="I51" s="38">
        <f t="shared" si="3"/>
        <v>-7063613.2699999996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92453766.060000002</v>
      </c>
      <c r="E57" s="33">
        <f t="shared" ref="E57:H57" si="18">+E58+E59+E71</f>
        <v>69711201.980000004</v>
      </c>
      <c r="F57" s="33">
        <f t="shared" si="2"/>
        <v>162164968.04000002</v>
      </c>
      <c r="G57" s="33">
        <f t="shared" si="18"/>
        <v>127204567.34</v>
      </c>
      <c r="H57" s="33">
        <f t="shared" si="18"/>
        <v>127204567.34</v>
      </c>
      <c r="I57" s="34">
        <f t="shared" si="3"/>
        <v>34750801.280000001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92453766.060000002</v>
      </c>
      <c r="E59" s="33">
        <f t="shared" ref="E59:H59" si="19">+E60+E65+E70</f>
        <v>69711201.980000004</v>
      </c>
      <c r="F59" s="33">
        <f t="shared" si="2"/>
        <v>162164968.04000002</v>
      </c>
      <c r="G59" s="33">
        <f t="shared" si="19"/>
        <v>127204567.34</v>
      </c>
      <c r="H59" s="33">
        <f t="shared" si="19"/>
        <v>127204567.34</v>
      </c>
      <c r="I59" s="34">
        <f t="shared" si="3"/>
        <v>34750801.280000001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0</v>
      </c>
      <c r="E60" s="35">
        <f t="shared" ref="E60:H60" si="20">SUM(E61:E64)</f>
        <v>69711201.980000004</v>
      </c>
      <c r="F60" s="35">
        <f t="shared" si="2"/>
        <v>69711201.980000004</v>
      </c>
      <c r="G60" s="35">
        <f t="shared" si="20"/>
        <v>62641897.979999997</v>
      </c>
      <c r="H60" s="35">
        <f t="shared" si="20"/>
        <v>62641897.979999997</v>
      </c>
      <c r="I60" s="36">
        <f t="shared" si="3"/>
        <v>62641897.979999997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0</v>
      </c>
      <c r="E61" s="37">
        <v>69711201.980000004</v>
      </c>
      <c r="F61" s="37">
        <f t="shared" si="2"/>
        <v>69711201.980000004</v>
      </c>
      <c r="G61" s="37">
        <v>62641897.979999997</v>
      </c>
      <c r="H61" s="37">
        <v>62641897.979999997</v>
      </c>
      <c r="I61" s="38">
        <f t="shared" si="3"/>
        <v>62641897.979999997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92453766.060000002</v>
      </c>
      <c r="E65" s="35">
        <f t="shared" ref="E65:H65" si="21">SUM(E66:E69)</f>
        <v>0</v>
      </c>
      <c r="F65" s="35">
        <f t="shared" si="2"/>
        <v>92453766.060000002</v>
      </c>
      <c r="G65" s="35">
        <f t="shared" si="21"/>
        <v>64562669.359999999</v>
      </c>
      <c r="H65" s="35">
        <f t="shared" si="21"/>
        <v>64562669.359999999</v>
      </c>
      <c r="I65" s="36">
        <f t="shared" si="3"/>
        <v>-27891096.700000003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92453766.060000002</v>
      </c>
      <c r="E66" s="37">
        <v>0</v>
      </c>
      <c r="F66" s="37">
        <f t="shared" si="2"/>
        <v>92453766.060000002</v>
      </c>
      <c r="G66" s="37">
        <v>64562669.359999999</v>
      </c>
      <c r="H66" s="37">
        <v>64562669.359999999</v>
      </c>
      <c r="I66" s="38">
        <f t="shared" si="3"/>
        <v>-27891096.700000003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103994</v>
      </c>
      <c r="E77" s="31">
        <f t="shared" ref="E77:H77" si="25">+E78+E82+E90+E95+E113</f>
        <v>22858017.690000001</v>
      </c>
      <c r="F77" s="31">
        <f t="shared" si="23"/>
        <v>22962011.690000001</v>
      </c>
      <c r="G77" s="31">
        <f t="shared" si="25"/>
        <v>19817377.789999999</v>
      </c>
      <c r="H77" s="31">
        <f t="shared" si="25"/>
        <v>19817377.789999999</v>
      </c>
      <c r="I77" s="32">
        <f t="shared" si="24"/>
        <v>19713383.789999999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103994</v>
      </c>
      <c r="E95" s="33">
        <f t="shared" ref="E95:H95" si="29">+E96+E97+E109</f>
        <v>22858017.690000001</v>
      </c>
      <c r="F95" s="33">
        <f t="shared" si="23"/>
        <v>22962011.690000001</v>
      </c>
      <c r="G95" s="33">
        <f t="shared" si="29"/>
        <v>19817377.789999999</v>
      </c>
      <c r="H95" s="33">
        <f t="shared" si="29"/>
        <v>19817377.789999999</v>
      </c>
      <c r="I95" s="33">
        <f t="shared" si="24"/>
        <v>19713383.789999999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103994</v>
      </c>
      <c r="E97" s="33">
        <f t="shared" ref="E97:H97" si="30">+E98+E103+E108</f>
        <v>22858017.690000001</v>
      </c>
      <c r="F97" s="33">
        <f t="shared" si="23"/>
        <v>22962011.690000001</v>
      </c>
      <c r="G97" s="33">
        <f t="shared" si="30"/>
        <v>19817377.789999999</v>
      </c>
      <c r="H97" s="33">
        <f t="shared" si="30"/>
        <v>19817377.789999999</v>
      </c>
      <c r="I97" s="33">
        <f t="shared" si="24"/>
        <v>19713383.789999999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22858017.690000001</v>
      </c>
      <c r="F98" s="35">
        <f t="shared" si="23"/>
        <v>22858017.690000001</v>
      </c>
      <c r="G98" s="35">
        <f t="shared" si="31"/>
        <v>19713383.789999999</v>
      </c>
      <c r="H98" s="35">
        <f t="shared" si="31"/>
        <v>19713383.789999999</v>
      </c>
      <c r="I98" s="36">
        <f t="shared" si="24"/>
        <v>19713383.789999999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22858017.690000001</v>
      </c>
      <c r="F99" s="37">
        <f t="shared" si="23"/>
        <v>22858017.690000001</v>
      </c>
      <c r="G99" s="37">
        <v>19713383.789999999</v>
      </c>
      <c r="H99" s="37">
        <v>19713383.789999999</v>
      </c>
      <c r="I99" s="38">
        <f t="shared" si="24"/>
        <v>19713383.789999999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103994</v>
      </c>
      <c r="E103" s="35">
        <f t="shared" ref="E103:H103" si="32">SUM(E104:E107)</f>
        <v>0</v>
      </c>
      <c r="F103" s="35">
        <f t="shared" si="23"/>
        <v>103994</v>
      </c>
      <c r="G103" s="35">
        <f t="shared" si="32"/>
        <v>103994</v>
      </c>
      <c r="H103" s="35">
        <f t="shared" si="32"/>
        <v>103994</v>
      </c>
      <c r="I103" s="36">
        <f t="shared" si="24"/>
        <v>0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103994</v>
      </c>
      <c r="E104" s="37">
        <v>0</v>
      </c>
      <c r="F104" s="37">
        <f t="shared" si="23"/>
        <v>103994</v>
      </c>
      <c r="G104" s="37">
        <v>103994</v>
      </c>
      <c r="H104" s="37">
        <v>103994</v>
      </c>
      <c r="I104" s="38">
        <f t="shared" si="24"/>
        <v>0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120707460.06</v>
      </c>
      <c r="E119" s="42">
        <f t="shared" ref="E119:H119" si="35">+E10+E77</f>
        <v>112957826.81</v>
      </c>
      <c r="F119" s="42">
        <f t="shared" si="23"/>
        <v>233665286.87</v>
      </c>
      <c r="G119" s="42">
        <f t="shared" si="35"/>
        <v>180716162.63999999</v>
      </c>
      <c r="H119" s="42">
        <f t="shared" si="35"/>
        <v>180715978.60999998</v>
      </c>
      <c r="I119" s="42">
        <f t="shared" si="24"/>
        <v>60008518.549999982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2"/>
      <c r="C126" s="13"/>
      <c r="D126" s="46"/>
      <c r="E126" s="46"/>
      <c r="F126" s="46"/>
      <c r="G126" s="46"/>
      <c r="H126" s="46"/>
    </row>
    <row r="127" spans="1:9">
      <c r="B127" s="12"/>
      <c r="C127" s="13"/>
      <c r="D127" s="46"/>
      <c r="E127" s="46"/>
      <c r="F127" s="46"/>
      <c r="G127" s="46"/>
      <c r="H127" s="46"/>
    </row>
    <row r="128" spans="1:9">
      <c r="B128" s="14"/>
      <c r="C128" s="14"/>
      <c r="D128" s="47"/>
      <c r="E128" s="47"/>
      <c r="F128" s="47"/>
      <c r="G128" s="47"/>
      <c r="H128" s="47"/>
    </row>
    <row r="129" spans="2:8">
      <c r="B129" s="48" t="s">
        <v>208</v>
      </c>
      <c r="C129" s="48"/>
      <c r="D129" s="47"/>
      <c r="E129" s="49" t="s">
        <v>210</v>
      </c>
      <c r="F129" s="49"/>
      <c r="G129" s="49"/>
      <c r="H129" s="49"/>
    </row>
    <row r="130" spans="2:8">
      <c r="B130" s="48" t="s">
        <v>209</v>
      </c>
      <c r="C130" s="48"/>
      <c r="D130" s="47"/>
      <c r="E130" s="50" t="s">
        <v>211</v>
      </c>
      <c r="F130" s="50"/>
      <c r="G130" s="50"/>
      <c r="H130" s="50"/>
    </row>
    <row r="131" spans="2:8">
      <c r="B131" s="1"/>
      <c r="C131" s="1"/>
      <c r="D131" s="47"/>
      <c r="E131" s="47"/>
      <c r="F131" s="47"/>
      <c r="G131" s="47"/>
      <c r="H131" s="47"/>
    </row>
    <row r="132" spans="2:8">
      <c r="B132" s="12"/>
      <c r="C132" s="12"/>
      <c r="D132" s="45"/>
      <c r="E132" s="45"/>
      <c r="F132" s="45"/>
      <c r="G132" s="45"/>
      <c r="H132" s="45"/>
    </row>
    <row r="133" spans="2:8">
      <c r="B133" s="12"/>
      <c r="C133" s="12"/>
      <c r="D133" s="45"/>
      <c r="E133" s="45"/>
      <c r="F133" s="45"/>
      <c r="G133" s="45"/>
      <c r="H133" s="45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B136" s="6"/>
      <c r="C136" s="6"/>
      <c r="D136" s="43"/>
      <c r="E136" s="43"/>
      <c r="F136" s="43"/>
      <c r="G136" s="43"/>
      <c r="H136" s="43"/>
    </row>
    <row r="137" spans="2:8">
      <c r="B137" s="6"/>
      <c r="C137" s="6"/>
      <c r="D137" s="43"/>
      <c r="E137" s="43"/>
      <c r="F137" s="43"/>
      <c r="G137" s="43"/>
      <c r="H137" s="43"/>
    </row>
    <row r="138" spans="2:8">
      <c r="B138" s="6"/>
      <c r="C138" s="6"/>
      <c r="D138" s="43"/>
      <c r="E138" s="43"/>
      <c r="F138" s="43"/>
      <c r="G138" s="43"/>
      <c r="H138" s="43"/>
    </row>
    <row r="139" spans="2:8">
      <c r="B139" s="6"/>
      <c r="C139" s="6"/>
      <c r="D139" s="43"/>
      <c r="E139" s="43"/>
      <c r="F139" s="43"/>
      <c r="G139" s="43"/>
      <c r="H139" s="43"/>
    </row>
    <row r="140" spans="2:8">
      <c r="B140" s="6"/>
      <c r="C140" s="6"/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  <row r="247" spans="4:8">
      <c r="D247" s="43"/>
      <c r="E247" s="43"/>
      <c r="F247" s="43"/>
      <c r="G247" s="43"/>
      <c r="H247" s="43"/>
    </row>
    <row r="248" spans="4:8">
      <c r="D248" s="43"/>
      <c r="E248" s="43"/>
      <c r="F248" s="43"/>
      <c r="G248" s="43"/>
      <c r="H248" s="43"/>
    </row>
    <row r="249" spans="4:8">
      <c r="D249" s="43"/>
      <c r="E249" s="43"/>
      <c r="F249" s="43"/>
      <c r="G249" s="43"/>
      <c r="H249" s="43"/>
    </row>
    <row r="250" spans="4:8">
      <c r="D250" s="43"/>
      <c r="E250" s="43"/>
      <c r="F250" s="43"/>
      <c r="G250" s="43"/>
      <c r="H250" s="43"/>
    </row>
    <row r="251" spans="4:8">
      <c r="D251" s="43"/>
      <c r="E251" s="43"/>
      <c r="F251" s="43"/>
      <c r="G251" s="43"/>
      <c r="H251" s="43"/>
    </row>
  </sheetData>
  <mergeCells count="11">
    <mergeCell ref="B129:C129"/>
    <mergeCell ref="E129:H129"/>
    <mergeCell ref="B130:C130"/>
    <mergeCell ref="E130:H130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3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2017-08-31T17:38:00Z</cp:lastPrinted>
  <dcterms:created xsi:type="dcterms:W3CDTF">2017-07-04T21:04:26Z</dcterms:created>
  <dcterms:modified xsi:type="dcterms:W3CDTF">2017-09-04T19:05:45Z</dcterms:modified>
</cp:coreProperties>
</file>