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20" i="2" l="1"/>
  <c r="F120" i="2"/>
  <c r="I119" i="2"/>
  <c r="F119" i="2"/>
  <c r="I118" i="2"/>
  <c r="F118" i="2"/>
  <c r="I117" i="2"/>
  <c r="F117" i="2"/>
  <c r="I116" i="2"/>
  <c r="F116" i="2"/>
  <c r="H115" i="2"/>
  <c r="G115" i="2"/>
  <c r="E115" i="2"/>
  <c r="D115" i="2"/>
  <c r="I114" i="2"/>
  <c r="F114" i="2"/>
  <c r="I113" i="2"/>
  <c r="F113" i="2"/>
  <c r="I112" i="2"/>
  <c r="F112" i="2"/>
  <c r="H111" i="2"/>
  <c r="G111" i="2"/>
  <c r="E111" i="2"/>
  <c r="D111" i="2"/>
  <c r="F111" i="2" s="1"/>
  <c r="I110" i="2"/>
  <c r="F110" i="2"/>
  <c r="I109" i="2"/>
  <c r="F109" i="2"/>
  <c r="I108" i="2"/>
  <c r="F108" i="2"/>
  <c r="I107" i="2"/>
  <c r="F107" i="2"/>
  <c r="I106" i="2"/>
  <c r="F106" i="2"/>
  <c r="H105" i="2"/>
  <c r="G105" i="2"/>
  <c r="E105" i="2"/>
  <c r="D105" i="2"/>
  <c r="I104" i="2"/>
  <c r="F104" i="2"/>
  <c r="I103" i="2"/>
  <c r="F103" i="2"/>
  <c r="I102" i="2"/>
  <c r="F102" i="2"/>
  <c r="I101" i="2"/>
  <c r="F101" i="2"/>
  <c r="H100" i="2"/>
  <c r="H99" i="2" s="1"/>
  <c r="G100" i="2"/>
  <c r="E100" i="2"/>
  <c r="D100" i="2"/>
  <c r="I98" i="2"/>
  <c r="F98" i="2"/>
  <c r="I96" i="2"/>
  <c r="F96" i="2"/>
  <c r="I95" i="2"/>
  <c r="F95" i="2"/>
  <c r="I94" i="2"/>
  <c r="F94" i="2"/>
  <c r="I93" i="2"/>
  <c r="F93" i="2"/>
  <c r="H92" i="2"/>
  <c r="G92" i="2"/>
  <c r="E92" i="2"/>
  <c r="D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H84" i="2"/>
  <c r="G84" i="2"/>
  <c r="E84" i="2"/>
  <c r="D84" i="2"/>
  <c r="I83" i="2"/>
  <c r="F83" i="2"/>
  <c r="I82" i="2"/>
  <c r="F82" i="2"/>
  <c r="I81" i="2"/>
  <c r="F81" i="2"/>
  <c r="H80" i="2"/>
  <c r="G80" i="2"/>
  <c r="E80" i="2"/>
  <c r="D80" i="2"/>
  <c r="I78" i="2"/>
  <c r="F78" i="2"/>
  <c r="I77" i="2"/>
  <c r="F77" i="2"/>
  <c r="I76" i="2"/>
  <c r="F76" i="2"/>
  <c r="I75" i="2"/>
  <c r="F75" i="2"/>
  <c r="I74" i="2"/>
  <c r="F74" i="2"/>
  <c r="H73" i="2"/>
  <c r="G73" i="2"/>
  <c r="E73" i="2"/>
  <c r="D73" i="2"/>
  <c r="I72" i="2"/>
  <c r="F72" i="2"/>
  <c r="I71" i="2"/>
  <c r="F71" i="2"/>
  <c r="I70" i="2"/>
  <c r="F70" i="2"/>
  <c r="I69" i="2"/>
  <c r="F69" i="2"/>
  <c r="I68" i="2"/>
  <c r="F68" i="2"/>
  <c r="H67" i="2"/>
  <c r="G67" i="2"/>
  <c r="E67" i="2"/>
  <c r="D67" i="2"/>
  <c r="I66" i="2"/>
  <c r="F66" i="2"/>
  <c r="I65" i="2"/>
  <c r="F65" i="2"/>
  <c r="I64" i="2"/>
  <c r="F64" i="2"/>
  <c r="I63" i="2"/>
  <c r="F63" i="2"/>
  <c r="H62" i="2"/>
  <c r="H61" i="2" s="1"/>
  <c r="G62" i="2"/>
  <c r="E62" i="2"/>
  <c r="E61" i="2" s="1"/>
  <c r="D62" i="2"/>
  <c r="I60" i="2"/>
  <c r="F60" i="2"/>
  <c r="I58" i="2"/>
  <c r="F58" i="2"/>
  <c r="I57" i="2"/>
  <c r="F57" i="2"/>
  <c r="H56" i="2"/>
  <c r="G56" i="2"/>
  <c r="E56" i="2"/>
  <c r="D56" i="2"/>
  <c r="I55" i="2"/>
  <c r="F55" i="2"/>
  <c r="I54" i="2"/>
  <c r="F54" i="2"/>
  <c r="I53" i="2"/>
  <c r="F53" i="2"/>
  <c r="H52" i="2"/>
  <c r="G52" i="2"/>
  <c r="E52" i="2"/>
  <c r="D52" i="2"/>
  <c r="I51" i="2"/>
  <c r="F51" i="2"/>
  <c r="I50" i="2"/>
  <c r="F50" i="2"/>
  <c r="I49" i="2"/>
  <c r="F49" i="2"/>
  <c r="I48" i="2"/>
  <c r="F48" i="2"/>
  <c r="I47" i="2"/>
  <c r="F47" i="2"/>
  <c r="H46" i="2"/>
  <c r="G46" i="2"/>
  <c r="G45" i="2" s="1"/>
  <c r="E46" i="2"/>
  <c r="E45" i="2" s="1"/>
  <c r="D46" i="2"/>
  <c r="D45" i="2" s="1"/>
  <c r="I44" i="2"/>
  <c r="F44" i="2"/>
  <c r="I43" i="2"/>
  <c r="F43" i="2"/>
  <c r="I42" i="2"/>
  <c r="F42" i="2"/>
  <c r="H41" i="2"/>
  <c r="G41" i="2"/>
  <c r="E41" i="2"/>
  <c r="D41" i="2"/>
  <c r="I40" i="2"/>
  <c r="F40" i="2"/>
  <c r="I39" i="2"/>
  <c r="F39" i="2"/>
  <c r="I38" i="2"/>
  <c r="F38" i="2"/>
  <c r="I37" i="2"/>
  <c r="F37" i="2"/>
  <c r="I36" i="2"/>
  <c r="F36" i="2"/>
  <c r="H35" i="2"/>
  <c r="G35" i="2"/>
  <c r="E35" i="2"/>
  <c r="D35" i="2"/>
  <c r="I34" i="2"/>
  <c r="F34" i="2"/>
  <c r="I33" i="2"/>
  <c r="F33" i="2"/>
  <c r="I32" i="2"/>
  <c r="F32" i="2"/>
  <c r="I31" i="2"/>
  <c r="F31" i="2"/>
  <c r="I30" i="2"/>
  <c r="F30" i="2"/>
  <c r="I29" i="2"/>
  <c r="F29" i="2"/>
  <c r="H28" i="2"/>
  <c r="G28" i="2"/>
  <c r="E28" i="2"/>
  <c r="D28" i="2"/>
  <c r="I27" i="2"/>
  <c r="F27" i="2"/>
  <c r="I26" i="2"/>
  <c r="F26" i="2"/>
  <c r="I25" i="2"/>
  <c r="F25" i="2"/>
  <c r="H24" i="2"/>
  <c r="G24" i="2"/>
  <c r="G23" i="2" s="1"/>
  <c r="E24" i="2"/>
  <c r="E23" i="2" s="1"/>
  <c r="D24" i="2"/>
  <c r="D23" i="2" s="1"/>
  <c r="H23" i="2"/>
  <c r="I22" i="2"/>
  <c r="F22" i="2"/>
  <c r="I21" i="2"/>
  <c r="F21" i="2"/>
  <c r="H20" i="2"/>
  <c r="I20" i="2" s="1"/>
  <c r="G20" i="2"/>
  <c r="E20" i="2"/>
  <c r="D20" i="2"/>
  <c r="I19" i="2"/>
  <c r="F19" i="2"/>
  <c r="I18" i="2"/>
  <c r="F18" i="2"/>
  <c r="H17" i="2"/>
  <c r="G17" i="2"/>
  <c r="E17" i="2"/>
  <c r="D17" i="2"/>
  <c r="I16" i="2"/>
  <c r="F16" i="2"/>
  <c r="H15" i="2"/>
  <c r="G15" i="2"/>
  <c r="E15" i="2"/>
  <c r="D15" i="2"/>
  <c r="I84" i="2" l="1"/>
  <c r="I115" i="2"/>
  <c r="G14" i="2"/>
  <c r="G13" i="2" s="1"/>
  <c r="I105" i="2"/>
  <c r="I23" i="2"/>
  <c r="I24" i="2"/>
  <c r="F45" i="2"/>
  <c r="F56" i="2"/>
  <c r="F84" i="2"/>
  <c r="F115" i="2"/>
  <c r="E14" i="2"/>
  <c r="E13" i="2" s="1"/>
  <c r="I80" i="2"/>
  <c r="F28" i="2"/>
  <c r="F52" i="2"/>
  <c r="F67" i="2"/>
  <c r="F80" i="2"/>
  <c r="I92" i="2"/>
  <c r="F17" i="2"/>
  <c r="F20" i="2"/>
  <c r="I35" i="2"/>
  <c r="F46" i="2"/>
  <c r="I56" i="2"/>
  <c r="E59" i="2"/>
  <c r="F100" i="2"/>
  <c r="I46" i="2"/>
  <c r="H14" i="2"/>
  <c r="H13" i="2" s="1"/>
  <c r="F24" i="2"/>
  <c r="H45" i="2"/>
  <c r="I45" i="2" s="1"/>
  <c r="F73" i="2"/>
  <c r="F92" i="2"/>
  <c r="E99" i="2"/>
  <c r="E97" i="2" s="1"/>
  <c r="E79" i="2" s="1"/>
  <c r="F62" i="2"/>
  <c r="I52" i="2"/>
  <c r="I41" i="2"/>
  <c r="F41" i="2"/>
  <c r="H97" i="2"/>
  <c r="H79" i="2" s="1"/>
  <c r="H59" i="2"/>
  <c r="D61" i="2"/>
  <c r="I61" i="2" s="1"/>
  <c r="I62" i="2"/>
  <c r="I67" i="2"/>
  <c r="D99" i="2"/>
  <c r="F99" i="2" s="1"/>
  <c r="I100" i="2"/>
  <c r="F15" i="2"/>
  <c r="F23" i="2"/>
  <c r="I28" i="2"/>
  <c r="F105" i="2"/>
  <c r="I17" i="2"/>
  <c r="F35" i="2"/>
  <c r="G61" i="2"/>
  <c r="G59" i="2" s="1"/>
  <c r="I73" i="2"/>
  <c r="G99" i="2"/>
  <c r="G97" i="2" s="1"/>
  <c r="G79" i="2" s="1"/>
  <c r="I111" i="2"/>
  <c r="I15" i="2"/>
  <c r="D14" i="2"/>
  <c r="G12" i="2" l="1"/>
  <c r="G11" i="2" s="1"/>
  <c r="E12" i="2"/>
  <c r="E121" i="2" s="1"/>
  <c r="D97" i="2"/>
  <c r="I97" i="2" s="1"/>
  <c r="I99" i="2"/>
  <c r="F61" i="2"/>
  <c r="D59" i="2"/>
  <c r="F59" i="2" s="1"/>
  <c r="F14" i="2"/>
  <c r="D13" i="2"/>
  <c r="I13" i="2" s="1"/>
  <c r="I14" i="2"/>
  <c r="H12" i="2"/>
  <c r="G121" i="2" l="1"/>
  <c r="E11" i="2"/>
  <c r="F97" i="2"/>
  <c r="D79" i="2"/>
  <c r="I79" i="2" s="1"/>
  <c r="I59" i="2"/>
  <c r="H11" i="2"/>
  <c r="H121" i="2"/>
  <c r="F13" i="2"/>
  <c r="D12" i="2"/>
  <c r="I12" i="2" s="1"/>
  <c r="F79" i="2" l="1"/>
  <c r="F12" i="2"/>
  <c r="D11" i="2"/>
  <c r="F11" i="2" s="1"/>
  <c r="D121" i="2"/>
  <c r="F121" i="2" s="1"/>
  <c r="I11" i="2" l="1"/>
  <c r="I121" i="2"/>
</calcChain>
</file>

<file path=xl/comments1.xml><?xml version="1.0" encoding="utf-8"?>
<comments xmlns="http://schemas.openxmlformats.org/spreadsheetml/2006/main">
  <authors>
    <author>DGCG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<sst xmlns="http://schemas.openxmlformats.org/spreadsheetml/2006/main" count="233" uniqueCount="212">
  <si>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</si>
  <si>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</si>
  <si>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</si>
  <si>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</si>
  <si>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</si>
  <si>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</si>
  <si>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</si>
  <si>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</si>
  <si>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</si>
  <si>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</si>
  <si>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</si>
  <si>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</si>
  <si>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</si>
  <si>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</si>
  <si>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</si>
  <si>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</si>
  <si>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</si>
  <si>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</si>
  <si>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</si>
  <si>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</si>
  <si>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</si>
  <si>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</si>
  <si>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</si>
  <si>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</si>
  <si>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</si>
  <si>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</si>
  <si>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</si>
  <si>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</si>
  <si>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</si>
  <si>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</si>
  <si>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</si>
  <si>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</si>
  <si>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</si>
  <si>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</si>
  <si>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</si>
  <si>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</si>
  <si>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</si>
  <si>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</si>
  <si>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</si>
  <si>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</si>
  <si>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</si>
  <si>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</si>
  <si>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</si>
  <si>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</si>
  <si>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</si>
  <si>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</si>
  <si>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</si>
  <si>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</si>
  <si>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</si>
  <si>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</si>
  <si>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</si>
  <si>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</si>
  <si>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</si>
  <si>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</si>
  <si>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</si>
  <si>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</si>
  <si>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</si>
  <si>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</si>
  <si>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</si>
  <si>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</si>
  <si>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</si>
  <si>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</si>
  <si>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</si>
  <si>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</si>
  <si>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</si>
  <si>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</si>
  <si>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</si>
  <si>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</si>
  <si>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</si>
  <si>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</si>
  <si>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</si>
  <si>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</si>
  <si>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</si>
  <si>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</si>
  <si>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</si>
  <si>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</si>
  <si>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</si>
  <si>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</si>
  <si>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</si>
  <si>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</si>
  <si>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</si>
  <si>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</si>
  <si>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</si>
  <si>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</si>
  <si>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</si>
  <si>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</si>
  <si>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</si>
  <si>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</si>
  <si>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</si>
  <si>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</si>
  <si>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</si>
  <si>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</si>
  <si>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</si>
  <si>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</si>
  <si>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</si>
  <si>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</si>
  <si>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</si>
  <si>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</si>
  <si>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</si>
  <si>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</si>
  <si>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</si>
  <si>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</si>
  <si>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</si>
  <si>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</si>
  <si>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</si>
  <si>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</si>
  <si>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</si>
  <si>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</si>
  <si>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</si>
  <si>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</si>
  <si>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</si>
  <si>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</si>
  <si>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</si>
  <si>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</si>
  <si>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</si>
  <si>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</si>
  <si>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</si>
  <si>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</si>
  <si>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</si>
  <si>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</si>
  <si>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</si>
  <si>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</si>
  <si>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</si>
  <si>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</si>
  <si>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</si>
  <si>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</si>
  <si>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</si>
  <si>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</si>
  <si>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</si>
  <si>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</si>
  <si>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</si>
  <si>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</si>
  <si>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</si>
  <si>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</si>
  <si>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</si>
  <si>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</si>
  <si>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</si>
  <si>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</si>
  <si>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</si>
  <si>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</si>
  <si>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</si>
  <si>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</si>
  <si>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</si>
  <si>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</si>
  <si>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</si>
  <si>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</si>
  <si>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</si>
  <si>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</si>
  <si>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</si>
  <si>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</si>
  <si>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</si>
  <si>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</si>
  <si>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</si>
  <si>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</si>
  <si>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</si>
  <si>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</si>
  <si>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</si>
  <si>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</si>
  <si>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</si>
  <si>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</si>
  <si>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</si>
  <si>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</si>
  <si>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</si>
  <si>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</si>
  <si>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</si>
  <si>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</si>
  <si>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</si>
  <si>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</si>
  <si>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</si>
  <si>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</si>
  <si>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</si>
  <si>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</si>
  <si>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</si>
  <si>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</si>
  <si>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</si>
  <si>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</si>
  <si>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</si>
  <si>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</si>
  <si>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</si>
  <si>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</si>
  <si>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</si>
  <si>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</si>
  <si>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</si>
  <si>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</si>
  <si>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</si>
  <si>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</si>
  <si>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</si>
  <si>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</si>
  <si>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</si>
  <si>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</si>
  <si>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</si>
  <si>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</si>
  <si>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</si>
  <si>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</si>
  <si>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</si>
  <si>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</si>
  <si>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</si>
  <si>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</si>
  <si>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</si>
  <si>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</si>
  <si>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</si>
  <si>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</si>
  <si>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</si>
  <si>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</si>
  <si>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</si>
  <si>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</si>
  <si>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Septiembre de 2018</t>
  </si>
  <si>
    <t>UNIVERSIDAD TECNOLOGICA DE LEON</t>
  </si>
  <si>
    <t>Sofía Ayala Rodríguez</t>
  </si>
  <si>
    <t>Rectora</t>
  </si>
  <si>
    <t>Encargado de la Dirección de Administración y Finanzas</t>
  </si>
  <si>
    <t>José de Jesús Madrigal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</si>
</sst>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top"/>
    </xf>
    <xf numFmtId="2" fontId="4" fillId="0" borderId="11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130</xdr:row>
      <xdr:rowOff>152400</xdr:rowOff>
    </xdr:from>
    <xdr:to>
      <xdr:col>2</xdr:col>
      <xdr:colOff>1895475</xdr:colOff>
      <xdr:row>131</xdr:row>
      <xdr:rowOff>0</xdr:rowOff>
    </xdr:to>
    <xdr:cxnSp macro="">
      <xdr:nvCxnSpPr>
        <xdr:cNvPr id="3" name="Conector recto 2"/>
        <xdr:cNvCxnSpPr/>
      </xdr:nvCxnSpPr>
      <xdr:spPr>
        <a:xfrm>
          <a:off x="1219200" y="24650700"/>
          <a:ext cx="1552575" cy="95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131</xdr:row>
      <xdr:rowOff>0</xdr:rowOff>
    </xdr:from>
    <xdr:to>
      <xdr:col>7</xdr:col>
      <xdr:colOff>57150</xdr:colOff>
      <xdr:row>131</xdr:row>
      <xdr:rowOff>9525</xdr:rowOff>
    </xdr:to>
    <xdr:cxnSp macro="">
      <xdr:nvCxnSpPr>
        <xdr:cNvPr id="5" name="Conector recto 4"/>
        <xdr:cNvCxnSpPr/>
      </xdr:nvCxnSpPr>
      <xdr:spPr>
        <a:xfrm>
          <a:off x="5791200" y="24660225"/>
          <a:ext cx="1962150" cy="95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3:I134"/>
  <sheetViews>
    <sheetView showGridLines="0" tabSelected="1" topLeftCell="A115" workbookViewId="0">
      <selection activeCell="H138" sqref="H138"/>
    </sheetView>
  </sheetViews>
  <sheetFormatPr baseColWidth="10" defaultRowHeight="12.75" x14ac:dyDescent="0.2"/>
  <cols>
    <col min="1" max="1" width="1.7109375" style="35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3" spans="1:9" x14ac:dyDescent="0.2">
      <c r="B3" s="42" t="s">
        <v>7</v>
      </c>
      <c r="C3" s="42"/>
      <c r="D3" s="42"/>
      <c r="E3" s="42"/>
      <c r="F3" s="42"/>
      <c r="G3" s="42"/>
      <c r="H3" s="42"/>
      <c r="I3" s="42"/>
    </row>
    <row r="4" spans="1:9" x14ac:dyDescent="0.2">
      <c r="B4" s="42" t="s">
        <v>6</v>
      </c>
      <c r="C4" s="42"/>
      <c r="D4" s="42"/>
      <c r="E4" s="42"/>
      <c r="F4" s="42"/>
      <c r="G4" s="42"/>
      <c r="H4" s="42"/>
      <c r="I4" s="42"/>
    </row>
    <row r="5" spans="1:9" x14ac:dyDescent="0.2">
      <c r="B5" s="42" t="s">
        <v>206</v>
      </c>
      <c r="C5" s="42"/>
      <c r="D5" s="42"/>
      <c r="E5" s="42"/>
      <c r="F5" s="42"/>
      <c r="G5" s="42"/>
      <c r="H5" s="42"/>
      <c r="I5" s="42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9"/>
      <c r="C7" s="38" t="s">
        <v>205</v>
      </c>
      <c r="D7" s="39" t="s">
        <v>207</v>
      </c>
      <c r="E7" s="40"/>
      <c r="F7" s="40"/>
      <c r="G7" s="40"/>
      <c r="H7" s="9"/>
      <c r="I7" s="9"/>
    </row>
    <row r="8" spans="1:9" x14ac:dyDescent="0.2">
      <c r="B8" s="9"/>
      <c r="C8" s="9"/>
      <c r="D8" s="9"/>
      <c r="E8" s="9"/>
      <c r="F8" s="9"/>
      <c r="G8" s="9"/>
      <c r="H8" s="9"/>
      <c r="I8" s="9"/>
    </row>
    <row r="9" spans="1:9" x14ac:dyDescent="0.2">
      <c r="B9" s="43" t="s">
        <v>0</v>
      </c>
      <c r="C9" s="45" t="s">
        <v>1</v>
      </c>
      <c r="D9" s="47" t="s">
        <v>2</v>
      </c>
      <c r="E9" s="47"/>
      <c r="F9" s="47"/>
      <c r="G9" s="47"/>
      <c r="H9" s="47"/>
      <c r="I9" s="47" t="s">
        <v>9</v>
      </c>
    </row>
    <row r="10" spans="1:9" ht="34.5" customHeight="1" x14ac:dyDescent="0.2">
      <c r="B10" s="44"/>
      <c r="C10" s="46"/>
      <c r="D10" s="1" t="s">
        <v>10</v>
      </c>
      <c r="E10" s="1" t="s">
        <v>3</v>
      </c>
      <c r="F10" s="1" t="s">
        <v>4</v>
      </c>
      <c r="G10" s="1" t="s">
        <v>5</v>
      </c>
      <c r="H10" s="1" t="s">
        <v>8</v>
      </c>
      <c r="I10" s="48"/>
    </row>
    <row r="11" spans="1:9" ht="15" customHeight="1" x14ac:dyDescent="0.2">
      <c r="A11" s="36"/>
      <c r="B11" s="24">
        <v>1</v>
      </c>
      <c r="C11" s="5" t="s">
        <v>11</v>
      </c>
      <c r="D11" s="21">
        <f>+D12+D79</f>
        <v>133813407.56</v>
      </c>
      <c r="E11" s="21">
        <f t="shared" ref="E11:H11" si="0">+E12+E79</f>
        <v>132350172.12</v>
      </c>
      <c r="F11" s="21">
        <f>+D11+E11</f>
        <v>266163579.68000001</v>
      </c>
      <c r="G11" s="21">
        <f t="shared" si="0"/>
        <v>172948991.38</v>
      </c>
      <c r="H11" s="21">
        <f t="shared" si="0"/>
        <v>155169588.38</v>
      </c>
      <c r="I11" s="34">
        <f>+H11-D11</f>
        <v>21356180.819999993</v>
      </c>
    </row>
    <row r="12" spans="1:9" ht="15" customHeight="1" x14ac:dyDescent="0.2">
      <c r="A12" s="36"/>
      <c r="B12" s="24">
        <v>1.1000000000000001</v>
      </c>
      <c r="C12" s="5" t="s">
        <v>12</v>
      </c>
      <c r="D12" s="21">
        <f>+D13+D35+D40+D41+D45+D52+D56+D59+D77</f>
        <v>133813407.56</v>
      </c>
      <c r="E12" s="21">
        <f t="shared" ref="E12:H12" si="1">+E13+E35+E40+E41+E45+E52+E56+E59+E77</f>
        <v>114270883.26000001</v>
      </c>
      <c r="F12" s="21">
        <f t="shared" ref="F12:F75" si="2">+D12+E12</f>
        <v>248084290.81999999</v>
      </c>
      <c r="G12" s="21">
        <f t="shared" si="1"/>
        <v>168061141.85999998</v>
      </c>
      <c r="H12" s="21">
        <f t="shared" si="1"/>
        <v>150281738.85999998</v>
      </c>
      <c r="I12" s="34">
        <f t="shared" ref="I12:I75" si="3">+H12-D12</f>
        <v>16468331.299999982</v>
      </c>
    </row>
    <row r="13" spans="1:9" ht="15" customHeight="1" x14ac:dyDescent="0.2">
      <c r="A13" s="36"/>
      <c r="B13" s="25" t="s">
        <v>13</v>
      </c>
      <c r="C13" s="10" t="s">
        <v>14</v>
      </c>
      <c r="D13" s="22">
        <f>+D14+D20+D22+D23+D28+D31+D32+D33+D34</f>
        <v>0</v>
      </c>
      <c r="E13" s="22">
        <f t="shared" ref="E13:H13" si="4">+E14+E20+E22+E23+E28+E31+E32+E33+E34</f>
        <v>0</v>
      </c>
      <c r="F13" s="22">
        <f t="shared" si="2"/>
        <v>0</v>
      </c>
      <c r="G13" s="22">
        <f t="shared" si="4"/>
        <v>0</v>
      </c>
      <c r="H13" s="22">
        <f t="shared" si="4"/>
        <v>0</v>
      </c>
      <c r="I13" s="16">
        <f t="shared" si="3"/>
        <v>0</v>
      </c>
    </row>
    <row r="14" spans="1:9" ht="15" customHeight="1" x14ac:dyDescent="0.2">
      <c r="A14" s="36"/>
      <c r="B14" s="25" t="s">
        <v>15</v>
      </c>
      <c r="C14" s="10" t="s">
        <v>16</v>
      </c>
      <c r="D14" s="22">
        <f>+D15+D17+D19</f>
        <v>0</v>
      </c>
      <c r="E14" s="22">
        <f t="shared" ref="E14:H14" si="5">+E15+E17+E19</f>
        <v>0</v>
      </c>
      <c r="F14" s="22">
        <f t="shared" si="2"/>
        <v>0</v>
      </c>
      <c r="G14" s="22">
        <f t="shared" si="5"/>
        <v>0</v>
      </c>
      <c r="H14" s="22">
        <f t="shared" si="5"/>
        <v>0</v>
      </c>
      <c r="I14" s="16">
        <f t="shared" si="3"/>
        <v>0</v>
      </c>
    </row>
    <row r="15" spans="1:9" ht="15" customHeight="1" x14ac:dyDescent="0.2">
      <c r="A15" s="36"/>
      <c r="B15" s="26" t="s">
        <v>17</v>
      </c>
      <c r="C15" s="6" t="s">
        <v>18</v>
      </c>
      <c r="D15" s="23">
        <f>+D16</f>
        <v>0</v>
      </c>
      <c r="E15" s="23">
        <f t="shared" ref="E15:H15" si="6">+E16</f>
        <v>0</v>
      </c>
      <c r="F15" s="23">
        <f t="shared" si="2"/>
        <v>0</v>
      </c>
      <c r="G15" s="23">
        <f t="shared" si="6"/>
        <v>0</v>
      </c>
      <c r="H15" s="23">
        <f t="shared" si="6"/>
        <v>0</v>
      </c>
      <c r="I15" s="18">
        <f t="shared" si="3"/>
        <v>0</v>
      </c>
    </row>
    <row r="16" spans="1:9" ht="15" customHeight="1" x14ac:dyDescent="0.2">
      <c r="A16" s="37">
        <v>111111</v>
      </c>
      <c r="B16" s="27" t="s">
        <v>19</v>
      </c>
      <c r="C16" s="8" t="s">
        <v>20</v>
      </c>
      <c r="D16" s="31"/>
      <c r="E16" s="31"/>
      <c r="F16" s="31">
        <f t="shared" si="2"/>
        <v>0</v>
      </c>
      <c r="G16" s="31"/>
      <c r="H16" s="31"/>
      <c r="I16" s="17">
        <f t="shared" si="3"/>
        <v>0</v>
      </c>
    </row>
    <row r="17" spans="1:9" ht="15" customHeight="1" x14ac:dyDescent="0.2">
      <c r="A17" s="36"/>
      <c r="B17" s="26" t="s">
        <v>21</v>
      </c>
      <c r="C17" s="6" t="s">
        <v>22</v>
      </c>
      <c r="D17" s="23">
        <f>+D18</f>
        <v>0</v>
      </c>
      <c r="E17" s="23">
        <f t="shared" ref="E17:H17" si="7">+E18</f>
        <v>0</v>
      </c>
      <c r="F17" s="23">
        <f t="shared" si="2"/>
        <v>0</v>
      </c>
      <c r="G17" s="23">
        <f t="shared" si="7"/>
        <v>0</v>
      </c>
      <c r="H17" s="23">
        <f t="shared" si="7"/>
        <v>0</v>
      </c>
      <c r="I17" s="18">
        <f t="shared" si="3"/>
        <v>0</v>
      </c>
    </row>
    <row r="18" spans="1:9" ht="15" customHeight="1" x14ac:dyDescent="0.2">
      <c r="A18" s="37">
        <v>111121</v>
      </c>
      <c r="B18" s="27" t="s">
        <v>23</v>
      </c>
      <c r="C18" s="8" t="s">
        <v>20</v>
      </c>
      <c r="D18" s="31"/>
      <c r="E18" s="31"/>
      <c r="F18" s="31">
        <f t="shared" si="2"/>
        <v>0</v>
      </c>
      <c r="G18" s="31"/>
      <c r="H18" s="31"/>
      <c r="I18" s="17">
        <f t="shared" si="3"/>
        <v>0</v>
      </c>
    </row>
    <row r="19" spans="1:9" ht="15" customHeight="1" x14ac:dyDescent="0.2">
      <c r="A19" s="37">
        <v>11113</v>
      </c>
      <c r="B19" s="26" t="s">
        <v>24</v>
      </c>
      <c r="C19" s="6" t="s">
        <v>25</v>
      </c>
      <c r="D19" s="31"/>
      <c r="E19" s="31"/>
      <c r="F19" s="31">
        <f t="shared" si="2"/>
        <v>0</v>
      </c>
      <c r="G19" s="31"/>
      <c r="H19" s="31"/>
      <c r="I19" s="17">
        <f t="shared" si="3"/>
        <v>0</v>
      </c>
    </row>
    <row r="20" spans="1:9" ht="15" customHeight="1" x14ac:dyDescent="0.2">
      <c r="A20" s="36"/>
      <c r="B20" s="25" t="s">
        <v>26</v>
      </c>
      <c r="C20" s="10" t="s">
        <v>27</v>
      </c>
      <c r="D20" s="22">
        <f>SUM(D21)</f>
        <v>0</v>
      </c>
      <c r="E20" s="22">
        <f t="shared" ref="E20:H20" si="8">SUM(E21)</f>
        <v>0</v>
      </c>
      <c r="F20" s="22">
        <f t="shared" si="2"/>
        <v>0</v>
      </c>
      <c r="G20" s="22">
        <f t="shared" si="8"/>
        <v>0</v>
      </c>
      <c r="H20" s="22">
        <f t="shared" si="8"/>
        <v>0</v>
      </c>
      <c r="I20" s="16">
        <f t="shared" si="3"/>
        <v>0</v>
      </c>
    </row>
    <row r="21" spans="1:9" ht="15" customHeight="1" x14ac:dyDescent="0.2">
      <c r="A21" s="37">
        <v>11121</v>
      </c>
      <c r="B21" s="27" t="s">
        <v>28</v>
      </c>
      <c r="C21" s="8" t="s">
        <v>29</v>
      </c>
      <c r="D21" s="31"/>
      <c r="E21" s="31"/>
      <c r="F21" s="31">
        <f t="shared" si="2"/>
        <v>0</v>
      </c>
      <c r="G21" s="31"/>
      <c r="H21" s="31"/>
      <c r="I21" s="17">
        <f t="shared" si="3"/>
        <v>0</v>
      </c>
    </row>
    <row r="22" spans="1:9" ht="15" customHeight="1" x14ac:dyDescent="0.2">
      <c r="A22" s="37">
        <v>1113</v>
      </c>
      <c r="B22" s="25" t="s">
        <v>30</v>
      </c>
      <c r="C22" s="10" t="s">
        <v>31</v>
      </c>
      <c r="D22" s="22"/>
      <c r="E22" s="22"/>
      <c r="F22" s="22">
        <f t="shared" si="2"/>
        <v>0</v>
      </c>
      <c r="G22" s="22"/>
      <c r="H22" s="22"/>
      <c r="I22" s="16">
        <f t="shared" si="3"/>
        <v>0</v>
      </c>
    </row>
    <row r="23" spans="1:9" ht="15" customHeight="1" x14ac:dyDescent="0.2">
      <c r="A23" s="36"/>
      <c r="B23" s="25" t="s">
        <v>32</v>
      </c>
      <c r="C23" s="10" t="s">
        <v>33</v>
      </c>
      <c r="D23" s="22">
        <f>+D24</f>
        <v>0</v>
      </c>
      <c r="E23" s="22">
        <f t="shared" ref="E23:H23" si="9">+E24</f>
        <v>0</v>
      </c>
      <c r="F23" s="22">
        <f t="shared" si="2"/>
        <v>0</v>
      </c>
      <c r="G23" s="22">
        <f t="shared" si="9"/>
        <v>0</v>
      </c>
      <c r="H23" s="22">
        <f t="shared" si="9"/>
        <v>0</v>
      </c>
      <c r="I23" s="16">
        <f t="shared" si="3"/>
        <v>0</v>
      </c>
    </row>
    <row r="24" spans="1:9" ht="15" customHeight="1" x14ac:dyDescent="0.2">
      <c r="A24" s="37"/>
      <c r="B24" s="26" t="s">
        <v>34</v>
      </c>
      <c r="C24" s="6" t="s">
        <v>35</v>
      </c>
      <c r="D24" s="23">
        <f>SUM(D25:D27)</f>
        <v>0</v>
      </c>
      <c r="E24" s="23">
        <f t="shared" ref="E24:H24" si="10">SUM(E25:E27)</f>
        <v>0</v>
      </c>
      <c r="F24" s="23">
        <f t="shared" si="2"/>
        <v>0</v>
      </c>
      <c r="G24" s="23">
        <f t="shared" si="10"/>
        <v>0</v>
      </c>
      <c r="H24" s="23">
        <f t="shared" si="10"/>
        <v>0</v>
      </c>
      <c r="I24" s="18">
        <f t="shared" si="3"/>
        <v>0</v>
      </c>
    </row>
    <row r="25" spans="1:9" ht="15" customHeight="1" x14ac:dyDescent="0.2">
      <c r="A25" s="37">
        <v>111411</v>
      </c>
      <c r="B25" s="27" t="s">
        <v>36</v>
      </c>
      <c r="C25" s="8" t="s">
        <v>37</v>
      </c>
      <c r="D25" s="31"/>
      <c r="E25" s="31"/>
      <c r="F25" s="31">
        <f t="shared" si="2"/>
        <v>0</v>
      </c>
      <c r="G25" s="31"/>
      <c r="H25" s="31"/>
      <c r="I25" s="17">
        <f t="shared" si="3"/>
        <v>0</v>
      </c>
    </row>
    <row r="26" spans="1:9" ht="15" customHeight="1" x14ac:dyDescent="0.2">
      <c r="A26" s="37">
        <v>111412</v>
      </c>
      <c r="B26" s="27" t="s">
        <v>38</v>
      </c>
      <c r="C26" s="8" t="s">
        <v>39</v>
      </c>
      <c r="D26" s="31"/>
      <c r="E26" s="31"/>
      <c r="F26" s="31">
        <f t="shared" si="2"/>
        <v>0</v>
      </c>
      <c r="G26" s="31"/>
      <c r="H26" s="31"/>
      <c r="I26" s="17">
        <f t="shared" si="3"/>
        <v>0</v>
      </c>
    </row>
    <row r="27" spans="1:9" ht="15" customHeight="1" x14ac:dyDescent="0.2">
      <c r="A27" s="37">
        <v>111413</v>
      </c>
      <c r="B27" s="27" t="s">
        <v>40</v>
      </c>
      <c r="C27" s="8" t="s">
        <v>41</v>
      </c>
      <c r="D27" s="31"/>
      <c r="E27" s="31"/>
      <c r="F27" s="31">
        <f t="shared" si="2"/>
        <v>0</v>
      </c>
      <c r="G27" s="31"/>
      <c r="H27" s="31"/>
      <c r="I27" s="17">
        <f t="shared" si="3"/>
        <v>0</v>
      </c>
    </row>
    <row r="28" spans="1:9" ht="15" customHeight="1" x14ac:dyDescent="0.2">
      <c r="A28" s="36"/>
      <c r="B28" s="25" t="s">
        <v>42</v>
      </c>
      <c r="C28" s="10" t="s">
        <v>43</v>
      </c>
      <c r="D28" s="22">
        <f>SUM(D29:D30)</f>
        <v>0</v>
      </c>
      <c r="E28" s="22">
        <f t="shared" ref="E28:H28" si="11">SUM(E29:E30)</f>
        <v>0</v>
      </c>
      <c r="F28" s="22">
        <f t="shared" si="2"/>
        <v>0</v>
      </c>
      <c r="G28" s="22">
        <f t="shared" si="11"/>
        <v>0</v>
      </c>
      <c r="H28" s="22">
        <f t="shared" si="11"/>
        <v>0</v>
      </c>
      <c r="I28" s="16">
        <f t="shared" si="3"/>
        <v>0</v>
      </c>
    </row>
    <row r="29" spans="1:9" ht="15" customHeight="1" x14ac:dyDescent="0.2">
      <c r="A29" s="37">
        <v>11151</v>
      </c>
      <c r="B29" s="27" t="s">
        <v>44</v>
      </c>
      <c r="C29" s="8" t="s">
        <v>45</v>
      </c>
      <c r="D29" s="31"/>
      <c r="E29" s="31">
        <v>0</v>
      </c>
      <c r="F29" s="31">
        <f t="shared" si="2"/>
        <v>0</v>
      </c>
      <c r="G29" s="31"/>
      <c r="H29" s="31"/>
      <c r="I29" s="17">
        <f t="shared" si="3"/>
        <v>0</v>
      </c>
    </row>
    <row r="30" spans="1:9" ht="15" customHeight="1" x14ac:dyDescent="0.2">
      <c r="A30" s="37">
        <v>11152</v>
      </c>
      <c r="B30" s="27" t="s">
        <v>46</v>
      </c>
      <c r="C30" s="8" t="s">
        <v>47</v>
      </c>
      <c r="D30" s="31"/>
      <c r="E30" s="31"/>
      <c r="F30" s="31">
        <f t="shared" si="2"/>
        <v>0</v>
      </c>
      <c r="G30" s="31"/>
      <c r="H30" s="31"/>
      <c r="I30" s="17">
        <f t="shared" si="3"/>
        <v>0</v>
      </c>
    </row>
    <row r="31" spans="1:9" ht="15" customHeight="1" x14ac:dyDescent="0.2">
      <c r="A31" s="37">
        <v>1116</v>
      </c>
      <c r="B31" s="25" t="s">
        <v>48</v>
      </c>
      <c r="C31" s="10" t="s">
        <v>49</v>
      </c>
      <c r="D31" s="22"/>
      <c r="E31" s="22"/>
      <c r="F31" s="22">
        <f t="shared" si="2"/>
        <v>0</v>
      </c>
      <c r="G31" s="22"/>
      <c r="H31" s="22"/>
      <c r="I31" s="16">
        <f t="shared" si="3"/>
        <v>0</v>
      </c>
    </row>
    <row r="32" spans="1:9" ht="15" customHeight="1" x14ac:dyDescent="0.2">
      <c r="A32" s="37">
        <v>1117</v>
      </c>
      <c r="B32" s="25" t="s">
        <v>50</v>
      </c>
      <c r="C32" s="10" t="s">
        <v>51</v>
      </c>
      <c r="D32" s="22"/>
      <c r="E32" s="22"/>
      <c r="F32" s="22">
        <f t="shared" si="2"/>
        <v>0</v>
      </c>
      <c r="G32" s="22"/>
      <c r="H32" s="22"/>
      <c r="I32" s="16">
        <f t="shared" si="3"/>
        <v>0</v>
      </c>
    </row>
    <row r="33" spans="1:9" ht="15" customHeight="1" x14ac:dyDescent="0.2">
      <c r="A33" s="37">
        <v>1118</v>
      </c>
      <c r="B33" s="25" t="s">
        <v>52</v>
      </c>
      <c r="C33" s="10" t="s">
        <v>53</v>
      </c>
      <c r="D33" s="22"/>
      <c r="E33" s="22"/>
      <c r="F33" s="22">
        <f t="shared" si="2"/>
        <v>0</v>
      </c>
      <c r="G33" s="22"/>
      <c r="H33" s="22"/>
      <c r="I33" s="16">
        <f t="shared" si="3"/>
        <v>0</v>
      </c>
    </row>
    <row r="34" spans="1:9" ht="15" customHeight="1" x14ac:dyDescent="0.2">
      <c r="A34" s="37">
        <v>1119</v>
      </c>
      <c r="B34" s="25" t="s">
        <v>54</v>
      </c>
      <c r="C34" s="10" t="s">
        <v>55</v>
      </c>
      <c r="D34" s="22"/>
      <c r="E34" s="22"/>
      <c r="F34" s="22">
        <f t="shared" si="2"/>
        <v>0</v>
      </c>
      <c r="G34" s="22"/>
      <c r="H34" s="22"/>
      <c r="I34" s="16">
        <f t="shared" si="3"/>
        <v>0</v>
      </c>
    </row>
    <row r="35" spans="1:9" ht="15" customHeight="1" x14ac:dyDescent="0.2">
      <c r="A35" s="36"/>
      <c r="B35" s="25" t="s">
        <v>56</v>
      </c>
      <c r="C35" s="10" t="s">
        <v>57</v>
      </c>
      <c r="D35" s="22">
        <f>SUM(D36:D39)</f>
        <v>0</v>
      </c>
      <c r="E35" s="22">
        <f t="shared" ref="E35:H35" si="12">SUM(E36:E39)</f>
        <v>0</v>
      </c>
      <c r="F35" s="22">
        <f t="shared" si="2"/>
        <v>0</v>
      </c>
      <c r="G35" s="22">
        <f t="shared" si="12"/>
        <v>0</v>
      </c>
      <c r="H35" s="22">
        <f t="shared" si="12"/>
        <v>0</v>
      </c>
      <c r="I35" s="16">
        <f t="shared" si="3"/>
        <v>0</v>
      </c>
    </row>
    <row r="36" spans="1:9" ht="15" customHeight="1" x14ac:dyDescent="0.2">
      <c r="A36" s="37">
        <v>1121</v>
      </c>
      <c r="B36" s="27" t="s">
        <v>58</v>
      </c>
      <c r="C36" s="8" t="s">
        <v>59</v>
      </c>
      <c r="D36" s="31"/>
      <c r="E36" s="31"/>
      <c r="F36" s="31">
        <f t="shared" si="2"/>
        <v>0</v>
      </c>
      <c r="G36" s="31"/>
      <c r="H36" s="31"/>
      <c r="I36" s="17">
        <f t="shared" si="3"/>
        <v>0</v>
      </c>
    </row>
    <row r="37" spans="1:9" ht="15" customHeight="1" x14ac:dyDescent="0.2">
      <c r="A37" s="37">
        <v>1122</v>
      </c>
      <c r="B37" s="27" t="s">
        <v>60</v>
      </c>
      <c r="C37" s="8" t="s">
        <v>61</v>
      </c>
      <c r="D37" s="31"/>
      <c r="E37" s="31"/>
      <c r="F37" s="31">
        <f t="shared" si="2"/>
        <v>0</v>
      </c>
      <c r="G37" s="31"/>
      <c r="H37" s="31"/>
      <c r="I37" s="17">
        <f t="shared" si="3"/>
        <v>0</v>
      </c>
    </row>
    <row r="38" spans="1:9" ht="15" customHeight="1" x14ac:dyDescent="0.2">
      <c r="A38" s="37">
        <v>1123</v>
      </c>
      <c r="B38" s="27" t="s">
        <v>62</v>
      </c>
      <c r="C38" s="8" t="s">
        <v>63</v>
      </c>
      <c r="D38" s="31"/>
      <c r="E38" s="31"/>
      <c r="F38" s="31">
        <f t="shared" si="2"/>
        <v>0</v>
      </c>
      <c r="G38" s="31"/>
      <c r="H38" s="31"/>
      <c r="I38" s="17">
        <f t="shared" si="3"/>
        <v>0</v>
      </c>
    </row>
    <row r="39" spans="1:9" ht="15" customHeight="1" x14ac:dyDescent="0.2">
      <c r="A39" s="37">
        <v>1124</v>
      </c>
      <c r="B39" s="27" t="s">
        <v>64</v>
      </c>
      <c r="C39" s="8" t="s">
        <v>65</v>
      </c>
      <c r="D39" s="31"/>
      <c r="E39" s="31"/>
      <c r="F39" s="31">
        <f t="shared" si="2"/>
        <v>0</v>
      </c>
      <c r="G39" s="31"/>
      <c r="H39" s="31"/>
      <c r="I39" s="17">
        <f t="shared" si="3"/>
        <v>0</v>
      </c>
    </row>
    <row r="40" spans="1:9" ht="15" customHeight="1" x14ac:dyDescent="0.2">
      <c r="A40" s="37">
        <v>113</v>
      </c>
      <c r="B40" s="25" t="s">
        <v>66</v>
      </c>
      <c r="C40" s="10" t="s">
        <v>67</v>
      </c>
      <c r="D40" s="22"/>
      <c r="E40" s="22"/>
      <c r="F40" s="22">
        <f t="shared" si="2"/>
        <v>0</v>
      </c>
      <c r="G40" s="22"/>
      <c r="H40" s="22"/>
      <c r="I40" s="16">
        <f t="shared" si="3"/>
        <v>0</v>
      </c>
    </row>
    <row r="41" spans="1:9" ht="15" customHeight="1" x14ac:dyDescent="0.2">
      <c r="A41" s="36"/>
      <c r="B41" s="25" t="s">
        <v>68</v>
      </c>
      <c r="C41" s="10" t="s">
        <v>69</v>
      </c>
      <c r="D41" s="22">
        <f>SUM(D42:D44)</f>
        <v>22898171</v>
      </c>
      <c r="E41" s="22">
        <f t="shared" ref="E41:H41" si="13">SUM(E42:E44)</f>
        <v>16407718.92</v>
      </c>
      <c r="F41" s="22">
        <f t="shared" si="2"/>
        <v>39305889.920000002</v>
      </c>
      <c r="G41" s="22">
        <f t="shared" si="13"/>
        <v>27009159.669999998</v>
      </c>
      <c r="H41" s="22">
        <f t="shared" si="13"/>
        <v>27009159.669999998</v>
      </c>
      <c r="I41" s="16">
        <f t="shared" si="3"/>
        <v>4110988.6699999981</v>
      </c>
    </row>
    <row r="42" spans="1:9" ht="15" customHeight="1" x14ac:dyDescent="0.2">
      <c r="A42" s="37">
        <v>1141</v>
      </c>
      <c r="B42" s="27" t="s">
        <v>70</v>
      </c>
      <c r="C42" s="8" t="s">
        <v>71</v>
      </c>
      <c r="D42" s="31"/>
      <c r="E42" s="31"/>
      <c r="F42" s="31">
        <f t="shared" si="2"/>
        <v>0</v>
      </c>
      <c r="G42" s="31"/>
      <c r="H42" s="31"/>
      <c r="I42" s="17">
        <f t="shared" si="3"/>
        <v>0</v>
      </c>
    </row>
    <row r="43" spans="1:9" ht="15" customHeight="1" x14ac:dyDescent="0.2">
      <c r="A43" s="37">
        <v>1142</v>
      </c>
      <c r="B43" s="27" t="s">
        <v>72</v>
      </c>
      <c r="C43" s="8" t="s">
        <v>73</v>
      </c>
      <c r="D43" s="31">
        <v>22789460</v>
      </c>
      <c r="E43" s="31">
        <v>0</v>
      </c>
      <c r="F43" s="31">
        <f t="shared" si="2"/>
        <v>22789460</v>
      </c>
      <c r="G43" s="31">
        <v>20409388.109999999</v>
      </c>
      <c r="H43" s="31">
        <v>20409388.109999999</v>
      </c>
      <c r="I43" s="17">
        <f t="shared" si="3"/>
        <v>-2380071.8900000006</v>
      </c>
    </row>
    <row r="44" spans="1:9" ht="15" customHeight="1" x14ac:dyDescent="0.2">
      <c r="A44" s="37">
        <v>1143</v>
      </c>
      <c r="B44" s="27" t="s">
        <v>74</v>
      </c>
      <c r="C44" s="8" t="s">
        <v>75</v>
      </c>
      <c r="D44" s="31">
        <v>108711</v>
      </c>
      <c r="E44" s="31">
        <v>16407718.92</v>
      </c>
      <c r="F44" s="31">
        <f t="shared" si="2"/>
        <v>16516429.92</v>
      </c>
      <c r="G44" s="31">
        <v>6599771.5599999996</v>
      </c>
      <c r="H44" s="31">
        <v>6599771.5599999996</v>
      </c>
      <c r="I44" s="17">
        <f t="shared" si="3"/>
        <v>6491060.5599999996</v>
      </c>
    </row>
    <row r="45" spans="1:9" ht="15" customHeight="1" x14ac:dyDescent="0.2">
      <c r="A45" s="36"/>
      <c r="B45" s="25" t="s">
        <v>76</v>
      </c>
      <c r="C45" s="10" t="s">
        <v>77</v>
      </c>
      <c r="D45" s="22">
        <f>+D46+D49+D50+D51</f>
        <v>0</v>
      </c>
      <c r="E45" s="22">
        <f t="shared" ref="E45:H45" si="14">+E46+E49+E50+E51</f>
        <v>11743059.33</v>
      </c>
      <c r="F45" s="22">
        <f t="shared" si="2"/>
        <v>11743059.33</v>
      </c>
      <c r="G45" s="22">
        <f t="shared" si="14"/>
        <v>0</v>
      </c>
      <c r="H45" s="22">
        <f t="shared" si="14"/>
        <v>0</v>
      </c>
      <c r="I45" s="16">
        <f t="shared" si="3"/>
        <v>0</v>
      </c>
    </row>
    <row r="46" spans="1:9" ht="15" customHeight="1" x14ac:dyDescent="0.2">
      <c r="A46" s="37"/>
      <c r="B46" s="26" t="s">
        <v>78</v>
      </c>
      <c r="C46" s="6" t="s">
        <v>79</v>
      </c>
      <c r="D46" s="23">
        <f>+D47+D48</f>
        <v>0</v>
      </c>
      <c r="E46" s="23">
        <f t="shared" ref="E46:H46" si="15">+E47+E48</f>
        <v>0</v>
      </c>
      <c r="F46" s="23">
        <f t="shared" si="2"/>
        <v>0</v>
      </c>
      <c r="G46" s="23">
        <f t="shared" si="15"/>
        <v>0</v>
      </c>
      <c r="H46" s="23">
        <f t="shared" si="15"/>
        <v>0</v>
      </c>
      <c r="I46" s="18">
        <f t="shared" si="3"/>
        <v>0</v>
      </c>
    </row>
    <row r="47" spans="1:9" ht="15" customHeight="1" x14ac:dyDescent="0.2">
      <c r="A47" s="37">
        <v>11511</v>
      </c>
      <c r="B47" s="27" t="s">
        <v>80</v>
      </c>
      <c r="C47" s="8" t="s">
        <v>81</v>
      </c>
      <c r="D47" s="31"/>
      <c r="E47" s="31"/>
      <c r="F47" s="31">
        <f t="shared" si="2"/>
        <v>0</v>
      </c>
      <c r="G47" s="31"/>
      <c r="H47" s="31"/>
      <c r="I47" s="17">
        <f t="shared" si="3"/>
        <v>0</v>
      </c>
    </row>
    <row r="48" spans="1:9" ht="15" customHeight="1" x14ac:dyDescent="0.2">
      <c r="A48" s="37">
        <v>11512</v>
      </c>
      <c r="B48" s="27" t="s">
        <v>82</v>
      </c>
      <c r="C48" s="8" t="s">
        <v>83</v>
      </c>
      <c r="D48" s="31"/>
      <c r="E48" s="31"/>
      <c r="F48" s="31">
        <f t="shared" si="2"/>
        <v>0</v>
      </c>
      <c r="G48" s="31"/>
      <c r="H48" s="31"/>
      <c r="I48" s="17">
        <f t="shared" si="3"/>
        <v>0</v>
      </c>
    </row>
    <row r="49" spans="1:9" ht="15" customHeight="1" x14ac:dyDescent="0.2">
      <c r="A49" s="37">
        <v>1152</v>
      </c>
      <c r="B49" s="26" t="s">
        <v>84</v>
      </c>
      <c r="C49" s="6" t="s">
        <v>85</v>
      </c>
      <c r="D49" s="23"/>
      <c r="E49" s="23"/>
      <c r="F49" s="23">
        <f t="shared" si="2"/>
        <v>0</v>
      </c>
      <c r="G49" s="23"/>
      <c r="H49" s="23"/>
      <c r="I49" s="18">
        <f t="shared" si="3"/>
        <v>0</v>
      </c>
    </row>
    <row r="50" spans="1:9" ht="15" customHeight="1" x14ac:dyDescent="0.2">
      <c r="A50" s="37">
        <v>1153</v>
      </c>
      <c r="B50" s="26" t="s">
        <v>86</v>
      </c>
      <c r="C50" s="6" t="s">
        <v>87</v>
      </c>
      <c r="D50" s="23"/>
      <c r="E50" s="23"/>
      <c r="F50" s="23">
        <f t="shared" si="2"/>
        <v>0</v>
      </c>
      <c r="G50" s="23"/>
      <c r="H50" s="23"/>
      <c r="I50" s="18">
        <f t="shared" si="3"/>
        <v>0</v>
      </c>
    </row>
    <row r="51" spans="1:9" ht="15" customHeight="1" x14ac:dyDescent="0.2">
      <c r="A51" s="37">
        <v>1154</v>
      </c>
      <c r="B51" s="26" t="s">
        <v>88</v>
      </c>
      <c r="C51" s="6" t="s">
        <v>89</v>
      </c>
      <c r="D51" s="31">
        <v>0</v>
      </c>
      <c r="E51" s="31">
        <v>11743059.33</v>
      </c>
      <c r="F51" s="23">
        <f t="shared" si="2"/>
        <v>11743059.33</v>
      </c>
      <c r="G51" s="31">
        <v>0</v>
      </c>
      <c r="H51" s="31">
        <v>0</v>
      </c>
      <c r="I51" s="18">
        <f t="shared" si="3"/>
        <v>0</v>
      </c>
    </row>
    <row r="52" spans="1:9" ht="15" customHeight="1" x14ac:dyDescent="0.2">
      <c r="A52" s="36"/>
      <c r="B52" s="25" t="s">
        <v>90</v>
      </c>
      <c r="C52" s="10" t="s">
        <v>91</v>
      </c>
      <c r="D52" s="22">
        <f>SUM(D53:D55)</f>
        <v>5920000</v>
      </c>
      <c r="E52" s="22">
        <f t="shared" ref="E52:H52" si="16">SUM(E53:E55)</f>
        <v>-27186.27</v>
      </c>
      <c r="F52" s="22">
        <f t="shared" si="2"/>
        <v>5892813.7300000004</v>
      </c>
      <c r="G52" s="22">
        <f t="shared" si="16"/>
        <v>1736394.53</v>
      </c>
      <c r="H52" s="22">
        <f t="shared" si="16"/>
        <v>1736394.53</v>
      </c>
      <c r="I52" s="16">
        <f t="shared" si="3"/>
        <v>-4183605.4699999997</v>
      </c>
    </row>
    <row r="53" spans="1:9" ht="15" customHeight="1" x14ac:dyDescent="0.2">
      <c r="A53" s="37">
        <v>1161</v>
      </c>
      <c r="B53" s="27" t="s">
        <v>92</v>
      </c>
      <c r="C53" s="8" t="s">
        <v>93</v>
      </c>
      <c r="D53" s="31">
        <v>5920000</v>
      </c>
      <c r="E53" s="31">
        <v>-27186.27</v>
      </c>
      <c r="F53" s="31">
        <f t="shared" si="2"/>
        <v>5892813.7300000004</v>
      </c>
      <c r="G53" s="31">
        <v>1736394.53</v>
      </c>
      <c r="H53" s="31">
        <v>1736394.53</v>
      </c>
      <c r="I53" s="17">
        <f t="shared" si="3"/>
        <v>-4183605.4699999997</v>
      </c>
    </row>
    <row r="54" spans="1:9" ht="15" customHeight="1" x14ac:dyDescent="0.2">
      <c r="A54" s="37">
        <v>1162</v>
      </c>
      <c r="B54" s="27" t="s">
        <v>94</v>
      </c>
      <c r="C54" s="8" t="s">
        <v>95</v>
      </c>
      <c r="D54" s="31"/>
      <c r="E54" s="31">
        <v>0</v>
      </c>
      <c r="F54" s="31">
        <f t="shared" si="2"/>
        <v>0</v>
      </c>
      <c r="G54" s="31"/>
      <c r="H54" s="31"/>
      <c r="I54" s="17">
        <f t="shared" si="3"/>
        <v>0</v>
      </c>
    </row>
    <row r="55" spans="1:9" ht="15" customHeight="1" x14ac:dyDescent="0.2">
      <c r="A55" s="37">
        <v>1163</v>
      </c>
      <c r="B55" s="27" t="s">
        <v>96</v>
      </c>
      <c r="C55" s="8" t="s">
        <v>97</v>
      </c>
      <c r="D55" s="31"/>
      <c r="E55" s="31"/>
      <c r="F55" s="31">
        <f t="shared" si="2"/>
        <v>0</v>
      </c>
      <c r="G55" s="31"/>
      <c r="H55" s="31"/>
      <c r="I55" s="17">
        <f t="shared" si="3"/>
        <v>0</v>
      </c>
    </row>
    <row r="56" spans="1:9" ht="15" customHeight="1" x14ac:dyDescent="0.2">
      <c r="A56" s="36"/>
      <c r="B56" s="25" t="s">
        <v>98</v>
      </c>
      <c r="C56" s="10" t="s">
        <v>99</v>
      </c>
      <c r="D56" s="22">
        <f>SUM(D57:D58)</f>
        <v>0</v>
      </c>
      <c r="E56" s="22">
        <f t="shared" ref="E56:H56" si="17">SUM(E57:E58)</f>
        <v>0</v>
      </c>
      <c r="F56" s="22">
        <f t="shared" si="2"/>
        <v>0</v>
      </c>
      <c r="G56" s="22">
        <f t="shared" si="17"/>
        <v>0</v>
      </c>
      <c r="H56" s="22">
        <f t="shared" si="17"/>
        <v>0</v>
      </c>
      <c r="I56" s="16">
        <f t="shared" si="3"/>
        <v>0</v>
      </c>
    </row>
    <row r="57" spans="1:9" ht="15" customHeight="1" x14ac:dyDescent="0.2">
      <c r="A57" s="37">
        <v>1171</v>
      </c>
      <c r="B57" s="27" t="s">
        <v>100</v>
      </c>
      <c r="C57" s="8" t="s">
        <v>101</v>
      </c>
      <c r="D57" s="31"/>
      <c r="E57" s="31"/>
      <c r="F57" s="31">
        <f t="shared" si="2"/>
        <v>0</v>
      </c>
      <c r="G57" s="31"/>
      <c r="H57" s="31"/>
      <c r="I57" s="17">
        <f t="shared" si="3"/>
        <v>0</v>
      </c>
    </row>
    <row r="58" spans="1:9" ht="15" customHeight="1" x14ac:dyDescent="0.2">
      <c r="A58" s="37">
        <v>1172</v>
      </c>
      <c r="B58" s="27" t="s">
        <v>102</v>
      </c>
      <c r="C58" s="8" t="s">
        <v>103</v>
      </c>
      <c r="D58" s="31"/>
      <c r="E58" s="31"/>
      <c r="F58" s="31">
        <f t="shared" si="2"/>
        <v>0</v>
      </c>
      <c r="G58" s="31"/>
      <c r="H58" s="31"/>
      <c r="I58" s="17">
        <f t="shared" si="3"/>
        <v>0</v>
      </c>
    </row>
    <row r="59" spans="1:9" ht="15" customHeight="1" x14ac:dyDescent="0.2">
      <c r="A59" s="36"/>
      <c r="B59" s="25" t="s">
        <v>104</v>
      </c>
      <c r="C59" s="10" t="s">
        <v>105</v>
      </c>
      <c r="D59" s="22">
        <f>+D60+D61+D73</f>
        <v>104995236.56</v>
      </c>
      <c r="E59" s="22">
        <f t="shared" ref="E59:H59" si="18">+E60+E61+E73</f>
        <v>86147291.280000001</v>
      </c>
      <c r="F59" s="22">
        <f t="shared" si="2"/>
        <v>191142527.84</v>
      </c>
      <c r="G59" s="22">
        <f t="shared" si="18"/>
        <v>139315587.66</v>
      </c>
      <c r="H59" s="22">
        <f t="shared" si="18"/>
        <v>121536184.66</v>
      </c>
      <c r="I59" s="16">
        <f t="shared" si="3"/>
        <v>16540948.099999994</v>
      </c>
    </row>
    <row r="60" spans="1:9" ht="15" customHeight="1" x14ac:dyDescent="0.2">
      <c r="A60" s="37">
        <v>1181</v>
      </c>
      <c r="B60" s="25" t="s">
        <v>106</v>
      </c>
      <c r="C60" s="10" t="s">
        <v>107</v>
      </c>
      <c r="D60" s="22"/>
      <c r="E60" s="22"/>
      <c r="F60" s="22">
        <f t="shared" si="2"/>
        <v>0</v>
      </c>
      <c r="G60" s="22"/>
      <c r="H60" s="22"/>
      <c r="I60" s="16">
        <f t="shared" si="3"/>
        <v>0</v>
      </c>
    </row>
    <row r="61" spans="1:9" ht="15" customHeight="1" x14ac:dyDescent="0.2">
      <c r="A61" s="37"/>
      <c r="B61" s="25" t="s">
        <v>108</v>
      </c>
      <c r="C61" s="10" t="s">
        <v>109</v>
      </c>
      <c r="D61" s="22">
        <f>+D62+D67+D72</f>
        <v>104995236.56</v>
      </c>
      <c r="E61" s="22">
        <f t="shared" ref="E61:H61" si="19">+E62+E67+E72</f>
        <v>86147291.280000001</v>
      </c>
      <c r="F61" s="22">
        <f t="shared" si="2"/>
        <v>191142527.84</v>
      </c>
      <c r="G61" s="22">
        <f t="shared" si="19"/>
        <v>139315587.66</v>
      </c>
      <c r="H61" s="22">
        <f t="shared" si="19"/>
        <v>121536184.66</v>
      </c>
      <c r="I61" s="16">
        <f t="shared" si="3"/>
        <v>16540948.099999994</v>
      </c>
    </row>
    <row r="62" spans="1:9" ht="15" customHeight="1" x14ac:dyDescent="0.2">
      <c r="A62" s="37"/>
      <c r="B62" s="28" t="s">
        <v>110</v>
      </c>
      <c r="C62" s="15" t="s">
        <v>111</v>
      </c>
      <c r="D62" s="23">
        <f>SUM(D63:D66)</f>
        <v>0</v>
      </c>
      <c r="E62" s="23">
        <f t="shared" ref="E62:H62" si="20">SUM(E63:E66)</f>
        <v>82761886.560000002</v>
      </c>
      <c r="F62" s="23">
        <f t="shared" si="2"/>
        <v>82761886.560000002</v>
      </c>
      <c r="G62" s="23">
        <f t="shared" si="20"/>
        <v>63564121</v>
      </c>
      <c r="H62" s="23">
        <f t="shared" si="20"/>
        <v>45784718</v>
      </c>
      <c r="I62" s="18">
        <f t="shared" si="3"/>
        <v>45784718</v>
      </c>
    </row>
    <row r="63" spans="1:9" ht="15" customHeight="1" x14ac:dyDescent="0.2">
      <c r="A63" s="37">
        <v>118211</v>
      </c>
      <c r="B63" s="29" t="s">
        <v>112</v>
      </c>
      <c r="C63" s="11" t="s">
        <v>113</v>
      </c>
      <c r="D63" s="31">
        <v>0</v>
      </c>
      <c r="E63" s="31">
        <v>82761886.560000002</v>
      </c>
      <c r="F63" s="31">
        <f t="shared" si="2"/>
        <v>82761886.560000002</v>
      </c>
      <c r="G63" s="31">
        <v>63564121</v>
      </c>
      <c r="H63" s="31">
        <v>45784718</v>
      </c>
      <c r="I63" s="17">
        <f t="shared" si="3"/>
        <v>45784718</v>
      </c>
    </row>
    <row r="64" spans="1:9" ht="15" customHeight="1" x14ac:dyDescent="0.2">
      <c r="A64" s="37">
        <v>118212</v>
      </c>
      <c r="B64" s="29" t="s">
        <v>114</v>
      </c>
      <c r="C64" s="11" t="s">
        <v>115</v>
      </c>
      <c r="D64" s="31"/>
      <c r="E64" s="31"/>
      <c r="F64" s="31">
        <f t="shared" si="2"/>
        <v>0</v>
      </c>
      <c r="G64" s="31"/>
      <c r="H64" s="31"/>
      <c r="I64" s="17">
        <f t="shared" si="3"/>
        <v>0</v>
      </c>
    </row>
    <row r="65" spans="1:9" ht="15" customHeight="1" x14ac:dyDescent="0.2">
      <c r="A65" s="37">
        <v>118213</v>
      </c>
      <c r="B65" s="29" t="s">
        <v>116</v>
      </c>
      <c r="C65" s="11" t="s">
        <v>117</v>
      </c>
      <c r="D65" s="31"/>
      <c r="E65" s="31"/>
      <c r="F65" s="31">
        <f t="shared" si="2"/>
        <v>0</v>
      </c>
      <c r="G65" s="31"/>
      <c r="H65" s="31"/>
      <c r="I65" s="17">
        <f t="shared" si="3"/>
        <v>0</v>
      </c>
    </row>
    <row r="66" spans="1:9" ht="15" customHeight="1" x14ac:dyDescent="0.2">
      <c r="A66" s="37">
        <v>118214</v>
      </c>
      <c r="B66" s="29" t="s">
        <v>118</v>
      </c>
      <c r="C66" s="11" t="s">
        <v>119</v>
      </c>
      <c r="D66" s="31"/>
      <c r="E66" s="31"/>
      <c r="F66" s="31">
        <f t="shared" si="2"/>
        <v>0</v>
      </c>
      <c r="G66" s="31"/>
      <c r="H66" s="31"/>
      <c r="I66" s="17">
        <f t="shared" si="3"/>
        <v>0</v>
      </c>
    </row>
    <row r="67" spans="1:9" ht="15" customHeight="1" x14ac:dyDescent="0.2">
      <c r="A67" s="37"/>
      <c r="B67" s="28" t="s">
        <v>120</v>
      </c>
      <c r="C67" s="15" t="s">
        <v>121</v>
      </c>
      <c r="D67" s="23">
        <f>SUM(D68:D71)</f>
        <v>104995236.56</v>
      </c>
      <c r="E67" s="23">
        <f t="shared" ref="E67:H67" si="21">SUM(E68:E71)</f>
        <v>3385404.72</v>
      </c>
      <c r="F67" s="23">
        <f t="shared" si="2"/>
        <v>108380641.28</v>
      </c>
      <c r="G67" s="23">
        <f t="shared" si="21"/>
        <v>75751466.659999996</v>
      </c>
      <c r="H67" s="23">
        <f t="shared" si="21"/>
        <v>75751466.659999996</v>
      </c>
      <c r="I67" s="18">
        <f t="shared" si="3"/>
        <v>-29243769.900000006</v>
      </c>
    </row>
    <row r="68" spans="1:9" ht="15" customHeight="1" x14ac:dyDescent="0.2">
      <c r="A68" s="37">
        <v>118221</v>
      </c>
      <c r="B68" s="29" t="s">
        <v>122</v>
      </c>
      <c r="C68" s="11" t="s">
        <v>113</v>
      </c>
      <c r="D68" s="31">
        <v>104995236.56</v>
      </c>
      <c r="E68" s="31">
        <v>3385404.72</v>
      </c>
      <c r="F68" s="31">
        <f t="shared" si="2"/>
        <v>108380641.28</v>
      </c>
      <c r="G68" s="31">
        <v>75751466.659999996</v>
      </c>
      <c r="H68" s="31">
        <v>75751466.659999996</v>
      </c>
      <c r="I68" s="17">
        <f t="shared" si="3"/>
        <v>-29243769.900000006</v>
      </c>
    </row>
    <row r="69" spans="1:9" ht="15" customHeight="1" x14ac:dyDescent="0.2">
      <c r="A69" s="37">
        <v>118222</v>
      </c>
      <c r="B69" s="29" t="s">
        <v>123</v>
      </c>
      <c r="C69" s="11" t="s">
        <v>115</v>
      </c>
      <c r="D69" s="31"/>
      <c r="E69" s="31"/>
      <c r="F69" s="31">
        <f t="shared" si="2"/>
        <v>0</v>
      </c>
      <c r="G69" s="31"/>
      <c r="H69" s="31"/>
      <c r="I69" s="17">
        <f t="shared" si="3"/>
        <v>0</v>
      </c>
    </row>
    <row r="70" spans="1:9" ht="15" customHeight="1" x14ac:dyDescent="0.2">
      <c r="A70" s="37">
        <v>118223</v>
      </c>
      <c r="B70" s="29" t="s">
        <v>124</v>
      </c>
      <c r="C70" s="11" t="s">
        <v>117</v>
      </c>
      <c r="D70" s="31"/>
      <c r="E70" s="31"/>
      <c r="F70" s="31">
        <f t="shared" si="2"/>
        <v>0</v>
      </c>
      <c r="G70" s="31"/>
      <c r="H70" s="31"/>
      <c r="I70" s="17">
        <f t="shared" si="3"/>
        <v>0</v>
      </c>
    </row>
    <row r="71" spans="1:9" ht="15" customHeight="1" x14ac:dyDescent="0.2">
      <c r="A71" s="37">
        <v>118224</v>
      </c>
      <c r="B71" s="29" t="s">
        <v>125</v>
      </c>
      <c r="C71" s="11" t="s">
        <v>119</v>
      </c>
      <c r="D71" s="31"/>
      <c r="E71" s="31"/>
      <c r="F71" s="31">
        <f t="shared" si="2"/>
        <v>0</v>
      </c>
      <c r="G71" s="31"/>
      <c r="H71" s="31"/>
      <c r="I71" s="17">
        <f t="shared" si="3"/>
        <v>0</v>
      </c>
    </row>
    <row r="72" spans="1:9" ht="15" customHeight="1" x14ac:dyDescent="0.2">
      <c r="A72" s="37">
        <v>11823</v>
      </c>
      <c r="B72" s="28" t="s">
        <v>126</v>
      </c>
      <c r="C72" s="15" t="s">
        <v>127</v>
      </c>
      <c r="D72" s="23"/>
      <c r="E72" s="23"/>
      <c r="F72" s="23">
        <f t="shared" si="2"/>
        <v>0</v>
      </c>
      <c r="G72" s="23"/>
      <c r="H72" s="23"/>
      <c r="I72" s="18">
        <f t="shared" si="3"/>
        <v>0</v>
      </c>
    </row>
    <row r="73" spans="1:9" ht="15" customHeight="1" x14ac:dyDescent="0.2">
      <c r="A73" s="37"/>
      <c r="B73" s="25" t="s">
        <v>128</v>
      </c>
      <c r="C73" s="10" t="s">
        <v>129</v>
      </c>
      <c r="D73" s="22">
        <f>SUM(D74:D76)</f>
        <v>0</v>
      </c>
      <c r="E73" s="22">
        <f t="shared" ref="E73:H73" si="22">SUM(E74:E76)</f>
        <v>0</v>
      </c>
      <c r="F73" s="22">
        <f t="shared" si="2"/>
        <v>0</v>
      </c>
      <c r="G73" s="22">
        <f t="shared" si="22"/>
        <v>0</v>
      </c>
      <c r="H73" s="22">
        <f t="shared" si="22"/>
        <v>0</v>
      </c>
      <c r="I73" s="16">
        <f t="shared" si="3"/>
        <v>0</v>
      </c>
    </row>
    <row r="74" spans="1:9" ht="15" customHeight="1" x14ac:dyDescent="0.2">
      <c r="A74" s="37">
        <v>11831</v>
      </c>
      <c r="B74" s="29" t="s">
        <v>130</v>
      </c>
      <c r="C74" s="11" t="s">
        <v>131</v>
      </c>
      <c r="D74" s="31"/>
      <c r="E74" s="31"/>
      <c r="F74" s="31">
        <f t="shared" si="2"/>
        <v>0</v>
      </c>
      <c r="G74" s="31"/>
      <c r="H74" s="31"/>
      <c r="I74" s="17">
        <f t="shared" si="3"/>
        <v>0</v>
      </c>
    </row>
    <row r="75" spans="1:9" ht="15" customHeight="1" x14ac:dyDescent="0.2">
      <c r="A75" s="37">
        <v>11832</v>
      </c>
      <c r="B75" s="29" t="s">
        <v>132</v>
      </c>
      <c r="C75" s="11" t="s">
        <v>133</v>
      </c>
      <c r="D75" s="31"/>
      <c r="E75" s="31"/>
      <c r="F75" s="31">
        <f t="shared" si="2"/>
        <v>0</v>
      </c>
      <c r="G75" s="31"/>
      <c r="H75" s="31"/>
      <c r="I75" s="17">
        <f t="shared" si="3"/>
        <v>0</v>
      </c>
    </row>
    <row r="76" spans="1:9" ht="15" customHeight="1" x14ac:dyDescent="0.2">
      <c r="A76" s="37">
        <v>11833</v>
      </c>
      <c r="B76" s="29" t="s">
        <v>134</v>
      </c>
      <c r="C76" s="11" t="s">
        <v>135</v>
      </c>
      <c r="D76" s="31"/>
      <c r="E76" s="31"/>
      <c r="F76" s="31">
        <f t="shared" ref="F76:F121" si="23">+D76+E76</f>
        <v>0</v>
      </c>
      <c r="G76" s="31"/>
      <c r="H76" s="31"/>
      <c r="I76" s="17">
        <f t="shared" ref="I76:I121" si="24">+H76-D76</f>
        <v>0</v>
      </c>
    </row>
    <row r="77" spans="1:9" ht="15" customHeight="1" x14ac:dyDescent="0.2">
      <c r="A77" s="37">
        <v>119</v>
      </c>
      <c r="B77" s="25" t="s">
        <v>136</v>
      </c>
      <c r="C77" s="10" t="s">
        <v>137</v>
      </c>
      <c r="D77" s="32"/>
      <c r="E77" s="32"/>
      <c r="F77" s="32">
        <f t="shared" si="23"/>
        <v>0</v>
      </c>
      <c r="G77" s="32"/>
      <c r="H77" s="32"/>
      <c r="I77" s="19">
        <f t="shared" si="24"/>
        <v>0</v>
      </c>
    </row>
    <row r="78" spans="1:9" ht="15" customHeight="1" x14ac:dyDescent="0.2">
      <c r="A78" s="37"/>
      <c r="B78" s="30"/>
      <c r="C78" s="49"/>
      <c r="D78" s="33"/>
      <c r="E78" s="33"/>
      <c r="F78" s="33">
        <f t="shared" si="23"/>
        <v>0</v>
      </c>
      <c r="G78" s="33"/>
      <c r="H78" s="33"/>
      <c r="I78" s="50">
        <f t="shared" si="24"/>
        <v>0</v>
      </c>
    </row>
    <row r="79" spans="1:9" ht="15" customHeight="1" x14ac:dyDescent="0.2">
      <c r="A79" s="36"/>
      <c r="B79" s="24">
        <v>1.1000000000000001</v>
      </c>
      <c r="C79" s="5" t="s">
        <v>138</v>
      </c>
      <c r="D79" s="21">
        <f>+D80+D84+D92+D97+D115</f>
        <v>0</v>
      </c>
      <c r="E79" s="21">
        <f t="shared" ref="E79:H79" si="25">+E80+E84+E92+E97+E115</f>
        <v>18079288.859999999</v>
      </c>
      <c r="F79" s="21">
        <f t="shared" si="23"/>
        <v>18079288.859999999</v>
      </c>
      <c r="G79" s="21">
        <f t="shared" si="25"/>
        <v>4887849.5200000005</v>
      </c>
      <c r="H79" s="21">
        <f t="shared" si="25"/>
        <v>4887849.5200000005</v>
      </c>
      <c r="I79" s="34">
        <f t="shared" si="24"/>
        <v>4887849.5200000005</v>
      </c>
    </row>
    <row r="80" spans="1:9" ht="15" customHeight="1" x14ac:dyDescent="0.2">
      <c r="A80" s="36"/>
      <c r="B80" s="25" t="s">
        <v>139</v>
      </c>
      <c r="C80" s="10" t="s">
        <v>140</v>
      </c>
      <c r="D80" s="22">
        <f>SUM(D81:D83)</f>
        <v>0</v>
      </c>
      <c r="E80" s="22">
        <f t="shared" ref="E80:H80" si="26">SUM(E81:E83)</f>
        <v>0</v>
      </c>
      <c r="F80" s="22">
        <f t="shared" si="23"/>
        <v>0</v>
      </c>
      <c r="G80" s="22">
        <f t="shared" si="26"/>
        <v>0</v>
      </c>
      <c r="H80" s="22">
        <f t="shared" si="26"/>
        <v>0</v>
      </c>
      <c r="I80" s="16">
        <f t="shared" si="24"/>
        <v>0</v>
      </c>
    </row>
    <row r="81" spans="1:9" ht="15" customHeight="1" x14ac:dyDescent="0.2">
      <c r="A81" s="37">
        <v>1211</v>
      </c>
      <c r="B81" s="27" t="s">
        <v>141</v>
      </c>
      <c r="C81" s="8" t="s">
        <v>142</v>
      </c>
      <c r="D81" s="31"/>
      <c r="E81" s="31"/>
      <c r="F81" s="31">
        <f t="shared" si="23"/>
        <v>0</v>
      </c>
      <c r="G81" s="31"/>
      <c r="H81" s="31"/>
      <c r="I81" s="17">
        <f t="shared" si="24"/>
        <v>0</v>
      </c>
    </row>
    <row r="82" spans="1:9" ht="15" customHeight="1" x14ac:dyDescent="0.2">
      <c r="A82" s="37">
        <v>1212</v>
      </c>
      <c r="B82" s="27" t="s">
        <v>143</v>
      </c>
      <c r="C82" s="8" t="s">
        <v>144</v>
      </c>
      <c r="D82" s="31"/>
      <c r="E82" s="31"/>
      <c r="F82" s="31">
        <f t="shared" si="23"/>
        <v>0</v>
      </c>
      <c r="G82" s="31"/>
      <c r="H82" s="31"/>
      <c r="I82" s="17">
        <f t="shared" si="24"/>
        <v>0</v>
      </c>
    </row>
    <row r="83" spans="1:9" ht="15" customHeight="1" x14ac:dyDescent="0.2">
      <c r="A83" s="37">
        <v>1213</v>
      </c>
      <c r="B83" s="27" t="s">
        <v>145</v>
      </c>
      <c r="C83" s="8" t="s">
        <v>146</v>
      </c>
      <c r="D83" s="31"/>
      <c r="E83" s="31"/>
      <c r="F83" s="31">
        <f t="shared" si="23"/>
        <v>0</v>
      </c>
      <c r="G83" s="31"/>
      <c r="H83" s="31"/>
      <c r="I83" s="17">
        <f t="shared" si="24"/>
        <v>0</v>
      </c>
    </row>
    <row r="84" spans="1:9" ht="15" customHeight="1" x14ac:dyDescent="0.2">
      <c r="A84" s="36"/>
      <c r="B84" s="25" t="s">
        <v>147</v>
      </c>
      <c r="C84" s="10" t="s">
        <v>148</v>
      </c>
      <c r="D84" s="22">
        <f>SUM(D85:D91)</f>
        <v>0</v>
      </c>
      <c r="E84" s="22">
        <f t="shared" ref="E84:H84" si="27">SUM(E85:E91)</f>
        <v>0</v>
      </c>
      <c r="F84" s="22">
        <f t="shared" si="23"/>
        <v>0</v>
      </c>
      <c r="G84" s="22">
        <f t="shared" si="27"/>
        <v>0</v>
      </c>
      <c r="H84" s="22">
        <f t="shared" si="27"/>
        <v>0</v>
      </c>
      <c r="I84" s="16">
        <f t="shared" si="24"/>
        <v>0</v>
      </c>
    </row>
    <row r="85" spans="1:9" ht="15" customHeight="1" x14ac:dyDescent="0.2">
      <c r="A85" s="37">
        <v>1221</v>
      </c>
      <c r="B85" s="27" t="s">
        <v>149</v>
      </c>
      <c r="C85" s="8" t="s">
        <v>150</v>
      </c>
      <c r="D85" s="31"/>
      <c r="E85" s="31"/>
      <c r="F85" s="31">
        <f t="shared" si="23"/>
        <v>0</v>
      </c>
      <c r="G85" s="31"/>
      <c r="H85" s="31"/>
      <c r="I85" s="17">
        <f t="shared" si="24"/>
        <v>0</v>
      </c>
    </row>
    <row r="86" spans="1:9" ht="15" customHeight="1" x14ac:dyDescent="0.2">
      <c r="A86" s="37">
        <v>1222</v>
      </c>
      <c r="B86" s="27" t="s">
        <v>151</v>
      </c>
      <c r="C86" s="8" t="s">
        <v>152</v>
      </c>
      <c r="D86" s="31"/>
      <c r="E86" s="31"/>
      <c r="F86" s="31">
        <f t="shared" si="23"/>
        <v>0</v>
      </c>
      <c r="G86" s="31"/>
      <c r="H86" s="31"/>
      <c r="I86" s="17">
        <f t="shared" si="24"/>
        <v>0</v>
      </c>
    </row>
    <row r="87" spans="1:9" ht="15" customHeight="1" x14ac:dyDescent="0.2">
      <c r="A87" s="37">
        <v>1223</v>
      </c>
      <c r="B87" s="27" t="s">
        <v>153</v>
      </c>
      <c r="C87" s="8" t="s">
        <v>154</v>
      </c>
      <c r="D87" s="31"/>
      <c r="E87" s="31"/>
      <c r="F87" s="31">
        <f t="shared" si="23"/>
        <v>0</v>
      </c>
      <c r="G87" s="31"/>
      <c r="H87" s="31"/>
      <c r="I87" s="17">
        <f t="shared" si="24"/>
        <v>0</v>
      </c>
    </row>
    <row r="88" spans="1:9" ht="15" customHeight="1" x14ac:dyDescent="0.2">
      <c r="A88" s="37">
        <v>1224</v>
      </c>
      <c r="B88" s="27" t="s">
        <v>155</v>
      </c>
      <c r="C88" s="8" t="s">
        <v>156</v>
      </c>
      <c r="D88" s="31"/>
      <c r="E88" s="31"/>
      <c r="F88" s="31">
        <f t="shared" si="23"/>
        <v>0</v>
      </c>
      <c r="G88" s="31"/>
      <c r="H88" s="31"/>
      <c r="I88" s="17">
        <f t="shared" si="24"/>
        <v>0</v>
      </c>
    </row>
    <row r="89" spans="1:9" ht="15" customHeight="1" x14ac:dyDescent="0.2">
      <c r="A89" s="37">
        <v>1225</v>
      </c>
      <c r="B89" s="27" t="s">
        <v>157</v>
      </c>
      <c r="C89" s="8" t="s">
        <v>158</v>
      </c>
      <c r="D89" s="31"/>
      <c r="E89" s="31"/>
      <c r="F89" s="31">
        <f t="shared" si="23"/>
        <v>0</v>
      </c>
      <c r="G89" s="31"/>
      <c r="H89" s="31"/>
      <c r="I89" s="17">
        <f t="shared" si="24"/>
        <v>0</v>
      </c>
    </row>
    <row r="90" spans="1:9" ht="15" customHeight="1" x14ac:dyDescent="0.2">
      <c r="A90" s="37">
        <v>1226</v>
      </c>
      <c r="B90" s="27" t="s">
        <v>159</v>
      </c>
      <c r="C90" s="8" t="s">
        <v>160</v>
      </c>
      <c r="D90" s="31"/>
      <c r="E90" s="31"/>
      <c r="F90" s="31">
        <f t="shared" si="23"/>
        <v>0</v>
      </c>
      <c r="G90" s="31"/>
      <c r="H90" s="31"/>
      <c r="I90" s="17">
        <f t="shared" si="24"/>
        <v>0</v>
      </c>
    </row>
    <row r="91" spans="1:9" ht="15" customHeight="1" x14ac:dyDescent="0.2">
      <c r="A91" s="37">
        <v>1227</v>
      </c>
      <c r="B91" s="27" t="s">
        <v>161</v>
      </c>
      <c r="C91" s="8" t="s">
        <v>162</v>
      </c>
      <c r="D91" s="31"/>
      <c r="E91" s="31"/>
      <c r="F91" s="31">
        <f t="shared" si="23"/>
        <v>0</v>
      </c>
      <c r="G91" s="31"/>
      <c r="H91" s="31"/>
      <c r="I91" s="17">
        <f t="shared" si="24"/>
        <v>0</v>
      </c>
    </row>
    <row r="92" spans="1:9" ht="15" customHeight="1" x14ac:dyDescent="0.2">
      <c r="A92" s="36"/>
      <c r="B92" s="25" t="s">
        <v>163</v>
      </c>
      <c r="C92" s="10" t="s">
        <v>164</v>
      </c>
      <c r="D92" s="22">
        <f>SUM(D93:D96)</f>
        <v>0</v>
      </c>
      <c r="E92" s="22">
        <f t="shared" ref="E92:H92" si="28">SUM(E93:E96)</f>
        <v>0</v>
      </c>
      <c r="F92" s="22">
        <f t="shared" si="23"/>
        <v>0</v>
      </c>
      <c r="G92" s="22">
        <f t="shared" si="28"/>
        <v>0</v>
      </c>
      <c r="H92" s="22">
        <f t="shared" si="28"/>
        <v>0</v>
      </c>
      <c r="I92" s="16">
        <f t="shared" si="24"/>
        <v>0</v>
      </c>
    </row>
    <row r="93" spans="1:9" ht="15" customHeight="1" x14ac:dyDescent="0.2">
      <c r="A93" s="37">
        <v>1231</v>
      </c>
      <c r="B93" s="27" t="s">
        <v>165</v>
      </c>
      <c r="C93" s="8" t="s">
        <v>166</v>
      </c>
      <c r="D93" s="31"/>
      <c r="E93" s="31"/>
      <c r="F93" s="31">
        <f t="shared" si="23"/>
        <v>0</v>
      </c>
      <c r="G93" s="31"/>
      <c r="H93" s="31"/>
      <c r="I93" s="17">
        <f t="shared" si="24"/>
        <v>0</v>
      </c>
    </row>
    <row r="94" spans="1:9" ht="15" customHeight="1" x14ac:dyDescent="0.2">
      <c r="A94" s="37">
        <v>1232</v>
      </c>
      <c r="B94" s="27" t="s">
        <v>167</v>
      </c>
      <c r="C94" s="8" t="s">
        <v>168</v>
      </c>
      <c r="D94" s="31"/>
      <c r="E94" s="31"/>
      <c r="F94" s="31">
        <f t="shared" si="23"/>
        <v>0</v>
      </c>
      <c r="G94" s="31"/>
      <c r="H94" s="31"/>
      <c r="I94" s="17">
        <f t="shared" si="24"/>
        <v>0</v>
      </c>
    </row>
    <row r="95" spans="1:9" ht="15" customHeight="1" x14ac:dyDescent="0.2">
      <c r="A95" s="37">
        <v>1233</v>
      </c>
      <c r="B95" s="27" t="s">
        <v>169</v>
      </c>
      <c r="C95" s="8" t="s">
        <v>170</v>
      </c>
      <c r="D95" s="31"/>
      <c r="E95" s="31"/>
      <c r="F95" s="31">
        <f t="shared" si="23"/>
        <v>0</v>
      </c>
      <c r="G95" s="31"/>
      <c r="H95" s="31"/>
      <c r="I95" s="17">
        <f t="shared" si="24"/>
        <v>0</v>
      </c>
    </row>
    <row r="96" spans="1:9" ht="15" customHeight="1" x14ac:dyDescent="0.2">
      <c r="A96" s="37">
        <v>1234</v>
      </c>
      <c r="B96" s="27" t="s">
        <v>171</v>
      </c>
      <c r="C96" s="8" t="s">
        <v>172</v>
      </c>
      <c r="D96" s="31"/>
      <c r="E96" s="31"/>
      <c r="F96" s="31">
        <f t="shared" si="23"/>
        <v>0</v>
      </c>
      <c r="G96" s="31"/>
      <c r="H96" s="31"/>
      <c r="I96" s="17">
        <f t="shared" si="24"/>
        <v>0</v>
      </c>
    </row>
    <row r="97" spans="1:9" ht="15" customHeight="1" x14ac:dyDescent="0.2">
      <c r="A97" s="36"/>
      <c r="B97" s="25" t="s">
        <v>173</v>
      </c>
      <c r="C97" s="10" t="s">
        <v>174</v>
      </c>
      <c r="D97" s="22">
        <f>+D98+D99+D111</f>
        <v>0</v>
      </c>
      <c r="E97" s="22">
        <f t="shared" ref="E97:H97" si="29">+E98+E99+E111</f>
        <v>18079288.859999999</v>
      </c>
      <c r="F97" s="22">
        <f t="shared" si="23"/>
        <v>18079288.859999999</v>
      </c>
      <c r="G97" s="22">
        <f t="shared" si="29"/>
        <v>4887849.5200000005</v>
      </c>
      <c r="H97" s="22">
        <f t="shared" si="29"/>
        <v>4887849.5200000005</v>
      </c>
      <c r="I97" s="22">
        <f t="shared" si="24"/>
        <v>4887849.5200000005</v>
      </c>
    </row>
    <row r="98" spans="1:9" ht="15" customHeight="1" x14ac:dyDescent="0.2">
      <c r="A98" s="37">
        <v>1241</v>
      </c>
      <c r="B98" s="25" t="s">
        <v>175</v>
      </c>
      <c r="C98" s="10" t="s">
        <v>107</v>
      </c>
      <c r="D98" s="22"/>
      <c r="E98" s="22"/>
      <c r="F98" s="22">
        <f t="shared" si="23"/>
        <v>0</v>
      </c>
      <c r="G98" s="22"/>
      <c r="H98" s="22"/>
      <c r="I98" s="16">
        <f t="shared" si="24"/>
        <v>0</v>
      </c>
    </row>
    <row r="99" spans="1:9" ht="15" customHeight="1" x14ac:dyDescent="0.2">
      <c r="A99" s="37"/>
      <c r="B99" s="25" t="s">
        <v>176</v>
      </c>
      <c r="C99" s="10" t="s">
        <v>109</v>
      </c>
      <c r="D99" s="22">
        <f>+D100+D105+D110</f>
        <v>0</v>
      </c>
      <c r="E99" s="22">
        <f t="shared" ref="E99:H99" si="30">+E100+E105+E110</f>
        <v>18079288.859999999</v>
      </c>
      <c r="F99" s="22">
        <f t="shared" si="23"/>
        <v>18079288.859999999</v>
      </c>
      <c r="G99" s="22">
        <f t="shared" si="30"/>
        <v>4887849.5200000005</v>
      </c>
      <c r="H99" s="22">
        <f t="shared" si="30"/>
        <v>4887849.5200000005</v>
      </c>
      <c r="I99" s="22">
        <f t="shared" si="24"/>
        <v>4887849.5200000005</v>
      </c>
    </row>
    <row r="100" spans="1:9" ht="15" customHeight="1" x14ac:dyDescent="0.2">
      <c r="A100" s="37"/>
      <c r="B100" s="28" t="s">
        <v>177</v>
      </c>
      <c r="C100" s="15" t="s">
        <v>178</v>
      </c>
      <c r="D100" s="23">
        <f>SUM(D101:D104)</f>
        <v>0</v>
      </c>
      <c r="E100" s="23">
        <f t="shared" ref="E100:H100" si="31">SUM(E101:E104)</f>
        <v>2079288.86</v>
      </c>
      <c r="F100" s="23">
        <f t="shared" si="23"/>
        <v>2079288.86</v>
      </c>
      <c r="G100" s="23">
        <f t="shared" si="31"/>
        <v>359618.04</v>
      </c>
      <c r="H100" s="23">
        <f t="shared" si="31"/>
        <v>359618.04</v>
      </c>
      <c r="I100" s="18">
        <f t="shared" si="24"/>
        <v>359618.04</v>
      </c>
    </row>
    <row r="101" spans="1:9" ht="15" customHeight="1" x14ac:dyDescent="0.2">
      <c r="A101" s="37">
        <v>124211</v>
      </c>
      <c r="B101" s="29" t="s">
        <v>179</v>
      </c>
      <c r="C101" s="11" t="s">
        <v>113</v>
      </c>
      <c r="D101" s="31">
        <v>0</v>
      </c>
      <c r="E101" s="31">
        <v>2079288.86</v>
      </c>
      <c r="F101" s="31">
        <f t="shared" si="23"/>
        <v>2079288.86</v>
      </c>
      <c r="G101" s="31">
        <v>359618.04</v>
      </c>
      <c r="H101" s="31">
        <v>359618.04</v>
      </c>
      <c r="I101" s="17">
        <f t="shared" si="24"/>
        <v>359618.04</v>
      </c>
    </row>
    <row r="102" spans="1:9" ht="15" customHeight="1" x14ac:dyDescent="0.2">
      <c r="A102" s="37">
        <v>124212</v>
      </c>
      <c r="B102" s="29" t="s">
        <v>180</v>
      </c>
      <c r="C102" s="11" t="s">
        <v>115</v>
      </c>
      <c r="D102" s="31"/>
      <c r="E102" s="31"/>
      <c r="F102" s="31">
        <f t="shared" si="23"/>
        <v>0</v>
      </c>
      <c r="G102" s="31"/>
      <c r="H102" s="31"/>
      <c r="I102" s="17">
        <f t="shared" si="24"/>
        <v>0</v>
      </c>
    </row>
    <row r="103" spans="1:9" ht="15" customHeight="1" x14ac:dyDescent="0.2">
      <c r="A103" s="37">
        <v>124213</v>
      </c>
      <c r="B103" s="29" t="s">
        <v>181</v>
      </c>
      <c r="C103" s="11" t="s">
        <v>117</v>
      </c>
      <c r="D103" s="31"/>
      <c r="E103" s="31"/>
      <c r="F103" s="31">
        <f t="shared" si="23"/>
        <v>0</v>
      </c>
      <c r="G103" s="31"/>
      <c r="H103" s="31"/>
      <c r="I103" s="17">
        <f t="shared" si="24"/>
        <v>0</v>
      </c>
    </row>
    <row r="104" spans="1:9" ht="15" customHeight="1" x14ac:dyDescent="0.2">
      <c r="A104" s="37">
        <v>124214</v>
      </c>
      <c r="B104" s="29" t="s">
        <v>182</v>
      </c>
      <c r="C104" s="11" t="s">
        <v>119</v>
      </c>
      <c r="D104" s="31"/>
      <c r="E104" s="31"/>
      <c r="F104" s="31">
        <f t="shared" si="23"/>
        <v>0</v>
      </c>
      <c r="G104" s="31"/>
      <c r="H104" s="31"/>
      <c r="I104" s="17">
        <f t="shared" si="24"/>
        <v>0</v>
      </c>
    </row>
    <row r="105" spans="1:9" ht="15" customHeight="1" x14ac:dyDescent="0.2">
      <c r="A105" s="37"/>
      <c r="B105" s="28" t="s">
        <v>183</v>
      </c>
      <c r="C105" s="15" t="s">
        <v>121</v>
      </c>
      <c r="D105" s="23">
        <f>SUM(D106:D109)</f>
        <v>0</v>
      </c>
      <c r="E105" s="23">
        <f t="shared" ref="E105:H105" si="32">SUM(E106:E109)</f>
        <v>16000000</v>
      </c>
      <c r="F105" s="23">
        <f t="shared" si="23"/>
        <v>16000000</v>
      </c>
      <c r="G105" s="23">
        <f t="shared" si="32"/>
        <v>4528231.4800000004</v>
      </c>
      <c r="H105" s="23">
        <f t="shared" si="32"/>
        <v>4528231.4800000004</v>
      </c>
      <c r="I105" s="18">
        <f t="shared" si="24"/>
        <v>4528231.4800000004</v>
      </c>
    </row>
    <row r="106" spans="1:9" ht="15" customHeight="1" x14ac:dyDescent="0.2">
      <c r="A106" s="37">
        <v>124221</v>
      </c>
      <c r="B106" s="29" t="s">
        <v>184</v>
      </c>
      <c r="C106" s="11" t="s">
        <v>113</v>
      </c>
      <c r="D106" s="31">
        <v>0</v>
      </c>
      <c r="E106" s="31">
        <v>16000000</v>
      </c>
      <c r="F106" s="31">
        <f t="shared" si="23"/>
        <v>16000000</v>
      </c>
      <c r="G106" s="31">
        <v>4528231.4800000004</v>
      </c>
      <c r="H106" s="31">
        <v>4528231.4800000004</v>
      </c>
      <c r="I106" s="17">
        <f t="shared" si="24"/>
        <v>4528231.4800000004</v>
      </c>
    </row>
    <row r="107" spans="1:9" ht="15" customHeight="1" x14ac:dyDescent="0.2">
      <c r="A107" s="37">
        <v>124222</v>
      </c>
      <c r="B107" s="29" t="s">
        <v>185</v>
      </c>
      <c r="C107" s="11" t="s">
        <v>115</v>
      </c>
      <c r="D107" s="31"/>
      <c r="E107" s="31"/>
      <c r="F107" s="31">
        <f t="shared" si="23"/>
        <v>0</v>
      </c>
      <c r="G107" s="31"/>
      <c r="H107" s="31"/>
      <c r="I107" s="17">
        <f t="shared" si="24"/>
        <v>0</v>
      </c>
    </row>
    <row r="108" spans="1:9" ht="15" customHeight="1" x14ac:dyDescent="0.2">
      <c r="A108" s="37">
        <v>124223</v>
      </c>
      <c r="B108" s="29" t="s">
        <v>186</v>
      </c>
      <c r="C108" s="11" t="s">
        <v>117</v>
      </c>
      <c r="D108" s="31"/>
      <c r="E108" s="31"/>
      <c r="F108" s="31">
        <f t="shared" si="23"/>
        <v>0</v>
      </c>
      <c r="G108" s="31"/>
      <c r="H108" s="31"/>
      <c r="I108" s="17">
        <f t="shared" si="24"/>
        <v>0</v>
      </c>
    </row>
    <row r="109" spans="1:9" ht="15" customHeight="1" x14ac:dyDescent="0.2">
      <c r="A109" s="37">
        <v>124224</v>
      </c>
      <c r="B109" s="29" t="s">
        <v>187</v>
      </c>
      <c r="C109" s="11" t="s">
        <v>119</v>
      </c>
      <c r="D109" s="31"/>
      <c r="E109" s="31"/>
      <c r="F109" s="31">
        <f t="shared" si="23"/>
        <v>0</v>
      </c>
      <c r="G109" s="31"/>
      <c r="H109" s="31"/>
      <c r="I109" s="17">
        <f t="shared" si="24"/>
        <v>0</v>
      </c>
    </row>
    <row r="110" spans="1:9" ht="15" customHeight="1" x14ac:dyDescent="0.2">
      <c r="A110" s="37">
        <v>12423</v>
      </c>
      <c r="B110" s="28" t="s">
        <v>188</v>
      </c>
      <c r="C110" s="15" t="s">
        <v>127</v>
      </c>
      <c r="D110" s="23"/>
      <c r="E110" s="23"/>
      <c r="F110" s="23">
        <f t="shared" si="23"/>
        <v>0</v>
      </c>
      <c r="G110" s="23"/>
      <c r="H110" s="23"/>
      <c r="I110" s="18">
        <f t="shared" si="24"/>
        <v>0</v>
      </c>
    </row>
    <row r="111" spans="1:9" ht="15" customHeight="1" x14ac:dyDescent="0.2">
      <c r="A111" s="37"/>
      <c r="B111" s="25" t="s">
        <v>189</v>
      </c>
      <c r="C111" s="10" t="s">
        <v>129</v>
      </c>
      <c r="D111" s="22">
        <f>SUM(D112:D114)</f>
        <v>0</v>
      </c>
      <c r="E111" s="22">
        <f t="shared" ref="E111:H111" si="33">SUM(E112:E114)</f>
        <v>0</v>
      </c>
      <c r="F111" s="22">
        <f t="shared" si="23"/>
        <v>0</v>
      </c>
      <c r="G111" s="22">
        <f t="shared" si="33"/>
        <v>0</v>
      </c>
      <c r="H111" s="22">
        <f t="shared" si="33"/>
        <v>0</v>
      </c>
      <c r="I111" s="16">
        <f t="shared" si="24"/>
        <v>0</v>
      </c>
    </row>
    <row r="112" spans="1:9" ht="15" customHeight="1" x14ac:dyDescent="0.2">
      <c r="A112" s="37">
        <v>12431</v>
      </c>
      <c r="B112" s="29" t="s">
        <v>190</v>
      </c>
      <c r="C112" s="11" t="s">
        <v>131</v>
      </c>
      <c r="D112" s="31"/>
      <c r="E112" s="31"/>
      <c r="F112" s="31">
        <f t="shared" si="23"/>
        <v>0</v>
      </c>
      <c r="G112" s="31"/>
      <c r="H112" s="31"/>
      <c r="I112" s="17">
        <f t="shared" si="24"/>
        <v>0</v>
      </c>
    </row>
    <row r="113" spans="1:9" ht="15" customHeight="1" x14ac:dyDescent="0.2">
      <c r="A113" s="37">
        <v>12432</v>
      </c>
      <c r="B113" s="27" t="s">
        <v>191</v>
      </c>
      <c r="C113" s="8" t="s">
        <v>133</v>
      </c>
      <c r="D113" s="31"/>
      <c r="E113" s="31"/>
      <c r="F113" s="31">
        <f t="shared" si="23"/>
        <v>0</v>
      </c>
      <c r="G113" s="31"/>
      <c r="H113" s="31"/>
      <c r="I113" s="17">
        <f t="shared" si="24"/>
        <v>0</v>
      </c>
    </row>
    <row r="114" spans="1:9" ht="15" customHeight="1" x14ac:dyDescent="0.2">
      <c r="A114" s="37">
        <v>12433</v>
      </c>
      <c r="B114" s="27" t="s">
        <v>192</v>
      </c>
      <c r="C114" s="8" t="s">
        <v>135</v>
      </c>
      <c r="D114" s="31"/>
      <c r="E114" s="31"/>
      <c r="F114" s="31">
        <f t="shared" si="23"/>
        <v>0</v>
      </c>
      <c r="G114" s="31"/>
      <c r="H114" s="31"/>
      <c r="I114" s="17">
        <f t="shared" si="24"/>
        <v>0</v>
      </c>
    </row>
    <row r="115" spans="1:9" ht="15" customHeight="1" x14ac:dyDescent="0.2">
      <c r="A115" s="36"/>
      <c r="B115" s="25" t="s">
        <v>193</v>
      </c>
      <c r="C115" s="10" t="s">
        <v>194</v>
      </c>
      <c r="D115" s="22">
        <f>SUM(D116:D119)</f>
        <v>0</v>
      </c>
      <c r="E115" s="22">
        <f t="shared" ref="E115:H115" si="34">SUM(E116:E119)</f>
        <v>0</v>
      </c>
      <c r="F115" s="22">
        <f t="shared" si="23"/>
        <v>0</v>
      </c>
      <c r="G115" s="22">
        <f t="shared" si="34"/>
        <v>0</v>
      </c>
      <c r="H115" s="22">
        <f t="shared" si="34"/>
        <v>0</v>
      </c>
      <c r="I115" s="16">
        <f t="shared" si="24"/>
        <v>0</v>
      </c>
    </row>
    <row r="116" spans="1:9" ht="15" customHeight="1" x14ac:dyDescent="0.2">
      <c r="A116" s="37">
        <v>1251</v>
      </c>
      <c r="B116" s="27" t="s">
        <v>195</v>
      </c>
      <c r="C116" s="8" t="s">
        <v>196</v>
      </c>
      <c r="D116" s="31"/>
      <c r="E116" s="31"/>
      <c r="F116" s="31">
        <f t="shared" si="23"/>
        <v>0</v>
      </c>
      <c r="G116" s="31"/>
      <c r="H116" s="31"/>
      <c r="I116" s="17">
        <f t="shared" si="24"/>
        <v>0</v>
      </c>
    </row>
    <row r="117" spans="1:9" ht="15" customHeight="1" x14ac:dyDescent="0.2">
      <c r="A117" s="37">
        <v>1252</v>
      </c>
      <c r="B117" s="27" t="s">
        <v>197</v>
      </c>
      <c r="C117" s="8" t="s">
        <v>198</v>
      </c>
      <c r="D117" s="31"/>
      <c r="E117" s="31"/>
      <c r="F117" s="31">
        <f t="shared" si="23"/>
        <v>0</v>
      </c>
      <c r="G117" s="31"/>
      <c r="H117" s="31"/>
      <c r="I117" s="17">
        <f t="shared" si="24"/>
        <v>0</v>
      </c>
    </row>
    <row r="118" spans="1:9" ht="15" customHeight="1" x14ac:dyDescent="0.2">
      <c r="A118" s="37">
        <v>1253</v>
      </c>
      <c r="B118" s="27" t="s">
        <v>199</v>
      </c>
      <c r="C118" s="8" t="s">
        <v>200</v>
      </c>
      <c r="D118" s="31"/>
      <c r="E118" s="31"/>
      <c r="F118" s="31">
        <f t="shared" si="23"/>
        <v>0</v>
      </c>
      <c r="G118" s="31"/>
      <c r="H118" s="31"/>
      <c r="I118" s="17">
        <f t="shared" si="24"/>
        <v>0</v>
      </c>
    </row>
    <row r="119" spans="1:9" ht="15" customHeight="1" x14ac:dyDescent="0.2">
      <c r="A119" s="37">
        <v>1254</v>
      </c>
      <c r="B119" s="27" t="s">
        <v>201</v>
      </c>
      <c r="C119" s="8" t="s">
        <v>202</v>
      </c>
      <c r="D119" s="31"/>
      <c r="E119" s="31"/>
      <c r="F119" s="31">
        <f t="shared" si="23"/>
        <v>0</v>
      </c>
      <c r="G119" s="31"/>
      <c r="H119" s="31"/>
      <c r="I119" s="17">
        <f t="shared" si="24"/>
        <v>0</v>
      </c>
    </row>
    <row r="120" spans="1:9" ht="15" customHeight="1" x14ac:dyDescent="0.2">
      <c r="A120" s="37"/>
      <c r="B120" s="30"/>
      <c r="C120" s="8"/>
      <c r="D120" s="33"/>
      <c r="E120" s="33"/>
      <c r="F120" s="31">
        <f t="shared" si="23"/>
        <v>0</v>
      </c>
      <c r="G120" s="31"/>
      <c r="H120" s="31"/>
      <c r="I120" s="17">
        <f t="shared" si="24"/>
        <v>0</v>
      </c>
    </row>
    <row r="121" spans="1:9" ht="15" customHeight="1" x14ac:dyDescent="0.2">
      <c r="B121" s="4"/>
      <c r="C121" s="5" t="s">
        <v>203</v>
      </c>
      <c r="D121" s="20">
        <f>+D12+D79</f>
        <v>133813407.56</v>
      </c>
      <c r="E121" s="20">
        <f t="shared" ref="E121:H121" si="35">+E12+E79</f>
        <v>132350172.12</v>
      </c>
      <c r="F121" s="20">
        <f t="shared" si="23"/>
        <v>266163579.68000001</v>
      </c>
      <c r="G121" s="20">
        <f t="shared" si="35"/>
        <v>172948991.38</v>
      </c>
      <c r="H121" s="20">
        <f t="shared" si="35"/>
        <v>155169588.38</v>
      </c>
      <c r="I121" s="20">
        <f t="shared" si="24"/>
        <v>21356180.819999993</v>
      </c>
    </row>
    <row r="122" spans="1:9" x14ac:dyDescent="0.2">
      <c r="B122" s="7"/>
      <c r="C122" s="7"/>
      <c r="D122" s="7"/>
      <c r="E122" s="7"/>
      <c r="F122" s="7"/>
      <c r="G122" s="7"/>
      <c r="H122" s="7"/>
    </row>
    <row r="123" spans="1:9" x14ac:dyDescent="0.2">
      <c r="B123" s="12" t="s">
        <v>204</v>
      </c>
      <c r="C123" s="13"/>
      <c r="D123" s="13"/>
      <c r="E123" s="13"/>
      <c r="F123" s="13"/>
      <c r="G123" s="13"/>
      <c r="H123" s="13"/>
    </row>
    <row r="124" spans="1:9" x14ac:dyDescent="0.2">
      <c r="B124" s="12"/>
      <c r="C124" s="13"/>
      <c r="D124" s="13"/>
      <c r="E124" s="13"/>
      <c r="F124" s="13"/>
      <c r="G124" s="13"/>
      <c r="H124" s="13"/>
    </row>
    <row r="125" spans="1:9" x14ac:dyDescent="0.2">
      <c r="B125" s="12"/>
      <c r="C125" s="13"/>
      <c r="D125" s="13"/>
      <c r="E125" s="13"/>
      <c r="F125" s="13"/>
      <c r="G125" s="13"/>
      <c r="H125" s="13"/>
    </row>
    <row r="126" spans="1:9" x14ac:dyDescent="0.2">
      <c r="B126" s="12"/>
      <c r="C126" s="13"/>
      <c r="D126" s="13"/>
      <c r="E126" s="13"/>
      <c r="F126" s="13"/>
      <c r="G126" s="13"/>
      <c r="H126" s="13"/>
    </row>
    <row r="127" spans="1:9" x14ac:dyDescent="0.2">
      <c r="B127" s="12"/>
      <c r="C127" s="13"/>
      <c r="D127" s="13"/>
      <c r="E127" s="13"/>
      <c r="F127" s="13"/>
      <c r="G127" s="13"/>
      <c r="H127" s="13"/>
    </row>
    <row r="128" spans="1:9" x14ac:dyDescent="0.2">
      <c r="B128" s="12"/>
      <c r="C128" s="13"/>
      <c r="D128" s="13"/>
      <c r="E128" s="13"/>
      <c r="F128" s="13"/>
      <c r="G128" s="13"/>
      <c r="H128" s="13"/>
    </row>
    <row r="129" spans="2:8" x14ac:dyDescent="0.2">
      <c r="B129" s="12"/>
      <c r="C129" s="13"/>
      <c r="D129" s="13"/>
      <c r="E129" s="13"/>
      <c r="F129" s="13"/>
      <c r="G129" s="13"/>
      <c r="H129" s="13"/>
    </row>
    <row r="130" spans="2:8" x14ac:dyDescent="0.2">
      <c r="B130" s="13"/>
      <c r="C130" s="14"/>
      <c r="D130" s="14"/>
      <c r="E130" s="14"/>
      <c r="F130" s="14"/>
      <c r="G130" s="14"/>
      <c r="H130" s="14"/>
    </row>
    <row r="131" spans="2:8" x14ac:dyDescent="0.2">
      <c r="B131" s="52"/>
      <c r="C131" s="52"/>
      <c r="D131" s="52"/>
      <c r="E131" s="52"/>
      <c r="F131" s="52"/>
      <c r="G131" s="52"/>
      <c r="H131" s="52"/>
    </row>
    <row r="132" spans="2:8" x14ac:dyDescent="0.2">
      <c r="B132" s="41" t="s">
        <v>208</v>
      </c>
      <c r="C132" s="41"/>
      <c r="D132" s="2"/>
      <c r="E132" s="51" t="s">
        <v>211</v>
      </c>
      <c r="F132" s="51"/>
      <c r="G132" s="51"/>
      <c r="H132" s="51"/>
    </row>
    <row r="133" spans="2:8" x14ac:dyDescent="0.2">
      <c r="B133" s="41" t="s">
        <v>209</v>
      </c>
      <c r="C133" s="41"/>
      <c r="D133" s="2"/>
      <c r="E133" s="41" t="s">
        <v>210</v>
      </c>
      <c r="F133" s="41"/>
      <c r="G133" s="41"/>
      <c r="H133" s="41"/>
    </row>
    <row r="134" spans="2:8" x14ac:dyDescent="0.2">
      <c r="B134" s="2"/>
      <c r="C134" s="2"/>
      <c r="D134" s="2"/>
      <c r="E134" s="2"/>
      <c r="F134" s="2"/>
      <c r="G134" s="2"/>
      <c r="H134" s="2"/>
    </row>
  </sheetData>
  <mergeCells count="11">
    <mergeCell ref="B132:C132"/>
    <mergeCell ref="E132:H132"/>
    <mergeCell ref="B133:C133"/>
    <mergeCell ref="E133:H133"/>
    <mergeCell ref="B3:I3"/>
    <mergeCell ref="B4:I4"/>
    <mergeCell ref="B5:I5"/>
    <mergeCell ref="B9:B10"/>
    <mergeCell ref="C9:C10"/>
    <mergeCell ref="D9:H9"/>
    <mergeCell ref="I9:I10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2018-10-11T18:01:05Z</cp:lastPrinted>
  <dcterms:created xsi:type="dcterms:W3CDTF">2017-07-04T21:04:26Z</dcterms:created>
  <dcterms:modified xsi:type="dcterms:W3CDTF">2018-10-11T18:06:51Z</dcterms:modified>
</cp:coreProperties>
</file>