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3er trimestre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H37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E32" i="4"/>
  <c r="E31" i="4" s="1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31" i="4" l="1"/>
  <c r="E16" i="4"/>
  <c r="H16" i="4"/>
  <c r="E21" i="4"/>
  <c r="E39" i="4" s="1"/>
  <c r="H21" i="4"/>
  <c r="H39" i="4" l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<sst xmlns="http://schemas.openxmlformats.org/spreadsheetml/2006/main" count="99" uniqueCount="51">
  <si>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</si>
  <si>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</si>
  <si>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</si>
  <si>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</si>
  <si>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</si>
  <si>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</si>
  <si>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</si>
  <si>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</si>
  <si>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</si>
  <si>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</si>
  <si>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</si>
  <si>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</si>
  <si>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</si>
  <si>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</si>
  <si>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</si>
  <si>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</si>
  <si>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</si>
  <si>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</si>
  <si>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</si>
  <si>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</si>
  <si>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</si>
  <si>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</si>
  <si>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</si>
  <si>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</si>
  <si>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</si>
  <si>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</si>
  <si>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</si>
  <si>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</si>
  <si>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</si>
  <si>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</si>
  <si>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</si>
  <si>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</si>
  <si>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</si>
  <si>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</si>
  <si>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</si>
  <si>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</si>
  <si>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</si>
  <si>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</si>
  <si>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</si>
  <si>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</si>
  <si>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</si>
  <si>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</si>
  <si>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</si>
  <si>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</si>
  <si>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</si>
  <si>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</si>
  <si>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</si>
  <si>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</si>
  <si>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</si>
  <si>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</si>
  <si>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UNIVERSIDAD TECNOLOGICA DE LEON
Estado Analítico de Ingresos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</si>
</sst>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tabSelected="1" topLeftCell="A11" zoomScaleNormal="100" workbookViewId="0">
      <selection sqref="A1:H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0" t="s">
        <v>50</v>
      </c>
      <c r="B1" s="51"/>
      <c r="C1" s="51"/>
      <c r="D1" s="51"/>
      <c r="E1" s="51"/>
      <c r="F1" s="51"/>
      <c r="G1" s="51"/>
      <c r="H1" s="52"/>
    </row>
    <row r="2" spans="1:9" s="3" customFormat="1" x14ac:dyDescent="0.2">
      <c r="A2" s="53" t="s">
        <v>14</v>
      </c>
      <c r="B2" s="54"/>
      <c r="C2" s="51" t="s">
        <v>22</v>
      </c>
      <c r="D2" s="51"/>
      <c r="E2" s="51"/>
      <c r="F2" s="51"/>
      <c r="G2" s="51"/>
      <c r="H2" s="59" t="s">
        <v>19</v>
      </c>
    </row>
    <row r="3" spans="1:9" s="1" customFormat="1" ht="24.95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0"/>
    </row>
    <row r="4" spans="1:9" s="1" customFormat="1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0</v>
      </c>
      <c r="D9" s="22">
        <v>0</v>
      </c>
      <c r="E9" s="22">
        <f t="shared" si="0"/>
        <v>0</v>
      </c>
      <c r="F9" s="22">
        <v>0</v>
      </c>
      <c r="G9" s="22">
        <v>0</v>
      </c>
      <c r="H9" s="22">
        <f t="shared" si="1"/>
        <v>0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53591764</v>
      </c>
      <c r="D11" s="22">
        <v>25417426.039999999</v>
      </c>
      <c r="E11" s="22">
        <f t="shared" si="2"/>
        <v>79009190.039999992</v>
      </c>
      <c r="F11" s="22">
        <v>46428962.009999998</v>
      </c>
      <c r="G11" s="22">
        <v>46428962.009999998</v>
      </c>
      <c r="H11" s="22">
        <f t="shared" si="3"/>
        <v>-7162801.9900000021</v>
      </c>
      <c r="I11" s="45" t="s">
        <v>42</v>
      </c>
    </row>
    <row r="12" spans="1:9" ht="22.5" x14ac:dyDescent="0.2">
      <c r="A12" s="40"/>
      <c r="B12" s="43" t="s">
        <v>25</v>
      </c>
      <c r="C12" s="22">
        <v>83671770</v>
      </c>
      <c r="D12" s="22">
        <v>5248450.1500000004</v>
      </c>
      <c r="E12" s="22">
        <f t="shared" si="2"/>
        <v>88920220.150000006</v>
      </c>
      <c r="F12" s="22">
        <v>68627971.709999993</v>
      </c>
      <c r="G12" s="22">
        <v>68627971.709999993</v>
      </c>
      <c r="H12" s="22">
        <f t="shared" si="3"/>
        <v>-15043798.290000007</v>
      </c>
      <c r="I12" s="45" t="s">
        <v>43</v>
      </c>
    </row>
    <row r="13" spans="1:9" ht="22.5" x14ac:dyDescent="0.2">
      <c r="A13" s="40"/>
      <c r="B13" s="43" t="s">
        <v>26</v>
      </c>
      <c r="C13" s="22">
        <v>84115443.959999993</v>
      </c>
      <c r="D13" s="22">
        <v>4301251.47</v>
      </c>
      <c r="E13" s="22">
        <f t="shared" si="2"/>
        <v>88416695.429999992</v>
      </c>
      <c r="F13" s="22">
        <v>66727576.759999998</v>
      </c>
      <c r="G13" s="22">
        <v>66727576.759999998</v>
      </c>
      <c r="H13" s="22">
        <f t="shared" si="3"/>
        <v>-17387867.199999996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221378977.95999998</v>
      </c>
      <c r="D16" s="23">
        <f t="shared" ref="D16:H16" si="6">SUM(D5:D14)</f>
        <v>34967127.659999996</v>
      </c>
      <c r="E16" s="23">
        <f t="shared" si="6"/>
        <v>256346105.62</v>
      </c>
      <c r="F16" s="23">
        <f t="shared" si="6"/>
        <v>181784510.47999999</v>
      </c>
      <c r="G16" s="11">
        <f t="shared" si="6"/>
        <v>181784510.47999999</v>
      </c>
      <c r="H16" s="12">
        <f t="shared" si="6"/>
        <v>-39594467.480000004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1" t="s">
        <v>23</v>
      </c>
      <c r="B18" s="62"/>
      <c r="C18" s="51" t="s">
        <v>22</v>
      </c>
      <c r="D18" s="51"/>
      <c r="E18" s="51"/>
      <c r="F18" s="51"/>
      <c r="G18" s="51"/>
      <c r="H18" s="59" t="s">
        <v>19</v>
      </c>
      <c r="I18" s="45" t="s">
        <v>46</v>
      </c>
    </row>
    <row r="19" spans="1:9" ht="22.5" x14ac:dyDescent="0.2">
      <c r="A19" s="63"/>
      <c r="B19" s="64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0"/>
      <c r="I19" s="45" t="s">
        <v>46</v>
      </c>
    </row>
    <row r="20" spans="1:9" x14ac:dyDescent="0.2">
      <c r="A20" s="65"/>
      <c r="B20" s="66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8" t="s">
        <v>48</v>
      </c>
      <c r="B31" s="49"/>
      <c r="C31" s="26">
        <f t="shared" ref="C31:H31" si="14">SUM(C32:C35)</f>
        <v>137707207.95999998</v>
      </c>
      <c r="D31" s="26">
        <f t="shared" si="14"/>
        <v>29718677.509999998</v>
      </c>
      <c r="E31" s="26">
        <f t="shared" si="14"/>
        <v>167425885.46999997</v>
      </c>
      <c r="F31" s="26">
        <f t="shared" si="14"/>
        <v>113156538.77</v>
      </c>
      <c r="G31" s="26">
        <f t="shared" si="14"/>
        <v>113156538.77</v>
      </c>
      <c r="H31" s="26">
        <f t="shared" si="14"/>
        <v>-24550669.189999998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53591764</v>
      </c>
      <c r="D34" s="25">
        <v>25417426.039999999</v>
      </c>
      <c r="E34" s="25">
        <f>C34+D34</f>
        <v>79009190.039999992</v>
      </c>
      <c r="F34" s="25">
        <v>46428962.009999998</v>
      </c>
      <c r="G34" s="25">
        <v>46428962.009999998</v>
      </c>
      <c r="H34" s="25">
        <f t="shared" si="15"/>
        <v>-7162801.9900000021</v>
      </c>
      <c r="I34" s="45" t="s">
        <v>42</v>
      </c>
    </row>
    <row r="35" spans="1:9" ht="22.5" x14ac:dyDescent="0.2">
      <c r="A35" s="16"/>
      <c r="B35" s="17" t="s">
        <v>26</v>
      </c>
      <c r="C35" s="25">
        <v>84115443.959999993</v>
      </c>
      <c r="D35" s="25">
        <v>4301251.47</v>
      </c>
      <c r="E35" s="25">
        <f>C35+D35</f>
        <v>88416695.429999992</v>
      </c>
      <c r="F35" s="25">
        <v>66727576.759999998</v>
      </c>
      <c r="G35" s="25">
        <v>66727576.759999998</v>
      </c>
      <c r="H35" s="25">
        <f t="shared" ref="H35" si="16">G35-C35</f>
        <v>-17387867.199999996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137707207.95999998</v>
      </c>
      <c r="D39" s="23">
        <f t="shared" ref="D39:H39" si="18">SUM(D37+D31+D21)</f>
        <v>29718677.509999998</v>
      </c>
      <c r="E39" s="23">
        <f t="shared" si="18"/>
        <v>167425885.46999997</v>
      </c>
      <c r="F39" s="23">
        <f t="shared" si="18"/>
        <v>113156538.77</v>
      </c>
      <c r="G39" s="23">
        <f t="shared" si="18"/>
        <v>113156538.77</v>
      </c>
      <c r="H39" s="12">
        <f t="shared" si="18"/>
        <v>-24550669.189999998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46" t="s">
        <v>49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7" t="s">
        <v>36</v>
      </c>
      <c r="C44" s="47"/>
      <c r="D44" s="47"/>
      <c r="E44" s="47"/>
      <c r="F44" s="47"/>
      <c r="G44" s="47"/>
      <c r="H44" s="47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2022-10-10T17:52:02Z</cp:lastPrinted>
  <dcterms:created xsi:type="dcterms:W3CDTF">2012-12-11T20:48:19Z</dcterms:created>
  <dcterms:modified xsi:type="dcterms:W3CDTF">2022-10-10T17:53:08Z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