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Ingreso'!$A$1:$I$122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E97" i="2"/>
  <c r="E95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D43" i="2" s="1"/>
  <c r="H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22" i="2" l="1"/>
  <c r="F54" i="2"/>
  <c r="H12" i="2"/>
  <c r="H11" i="2" s="1"/>
  <c r="I90" i="2"/>
  <c r="I78" i="2"/>
  <c r="H21" i="2"/>
  <c r="F82" i="2"/>
  <c r="G12" i="2"/>
  <c r="G11" i="2" s="1"/>
  <c r="D21" i="2"/>
  <c r="F21" i="2" s="1"/>
  <c r="F26" i="2"/>
  <c r="F65" i="2"/>
  <c r="F90" i="2"/>
  <c r="F44" i="2"/>
  <c r="I54" i="2"/>
  <c r="E12" i="2"/>
  <c r="E11" i="2" s="1"/>
  <c r="E10" i="2" s="1"/>
  <c r="I39" i="2"/>
  <c r="I50" i="2"/>
  <c r="F71" i="2"/>
  <c r="I26" i="2"/>
  <c r="F15" i="2"/>
  <c r="F18" i="2"/>
  <c r="F39" i="2"/>
  <c r="F43" i="2"/>
  <c r="I44" i="2"/>
  <c r="I103" i="2"/>
  <c r="E77" i="2"/>
  <c r="F98" i="2"/>
  <c r="F60" i="2"/>
  <c r="H95" i="2"/>
  <c r="H77" i="2" s="1"/>
  <c r="H57" i="2"/>
  <c r="I43" i="2"/>
  <c r="D59" i="2"/>
  <c r="I59" i="2" s="1"/>
  <c r="I60" i="2"/>
  <c r="I65" i="2"/>
  <c r="F78" i="2"/>
  <c r="D97" i="2"/>
  <c r="F97" i="2" s="1"/>
  <c r="I98" i="2"/>
  <c r="F13" i="2"/>
  <c r="F103" i="2"/>
  <c r="I15" i="2"/>
  <c r="F33" i="2"/>
  <c r="G59" i="2"/>
  <c r="G57" i="2" s="1"/>
  <c r="I71" i="2"/>
  <c r="G97" i="2"/>
  <c r="G95" i="2" s="1"/>
  <c r="G77" i="2" s="1"/>
  <c r="I109" i="2"/>
  <c r="I13" i="2"/>
  <c r="D12" i="2"/>
  <c r="G10" i="2" l="1"/>
  <c r="E119" i="2"/>
  <c r="I21" i="2"/>
  <c r="G119" i="2"/>
  <c r="G9" i="2"/>
  <c r="F59" i="2"/>
  <c r="D57" i="2"/>
  <c r="F57" i="2" s="1"/>
  <c r="E9" i="2"/>
  <c r="D95" i="2"/>
  <c r="I95" i="2" s="1"/>
  <c r="I97" i="2"/>
  <c r="F12" i="2"/>
  <c r="D11" i="2"/>
  <c r="I11" i="2" s="1"/>
  <c r="I12" i="2"/>
  <c r="D77" i="2"/>
  <c r="H10" i="2"/>
  <c r="I57" i="2" l="1"/>
  <c r="F95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<sst xmlns="http://schemas.openxmlformats.org/spreadsheetml/2006/main" count="229" uniqueCount="208">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</sst>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70"/>
  <sheetViews>
    <sheetView showGridLines="0" tabSelected="1" zoomScaleNormal="100" workbookViewId="0"/>
  </sheetViews>
  <sheetFormatPr baseColWidth="10" defaultRowHeight="12.75" x14ac:dyDescent="0.2"/>
  <cols>
    <col min="1" max="1" width="7.42578125" style="34" customWidth="1"/>
    <col min="2" max="2" width="11.42578125" style="2"/>
    <col min="3" max="3" width="45.140625" style="2" customWidth="1"/>
    <col min="4" max="9" width="14.28515625" style="2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38" t="s">
        <v>207</v>
      </c>
      <c r="E5" s="39"/>
      <c r="F5" s="39"/>
      <c r="G5" s="39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173622073.28</v>
      </c>
      <c r="E9" s="20">
        <f t="shared" ref="E9:H9" si="0">+E10+E77</f>
        <v>53524713.939999998</v>
      </c>
      <c r="F9" s="20">
        <f>+D9+E9</f>
        <v>227146787.22</v>
      </c>
      <c r="G9" s="20">
        <f t="shared" si="0"/>
        <v>173243769.92000002</v>
      </c>
      <c r="H9" s="20">
        <f t="shared" si="0"/>
        <v>173243769.92000002</v>
      </c>
      <c r="I9" s="33">
        <f>+H9-D9</f>
        <v>-378303.3599999845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85700418</v>
      </c>
      <c r="E10" s="20">
        <f t="shared" ref="E10:H10" si="1">+E11+E33+E38+E39+E43+E50+E54+E57+E75</f>
        <v>18765693.5</v>
      </c>
      <c r="F10" s="20">
        <f t="shared" ref="F10:F73" si="2">+D10+E10</f>
        <v>104466111.5</v>
      </c>
      <c r="G10" s="20">
        <f t="shared" si="1"/>
        <v>76435015.079999998</v>
      </c>
      <c r="H10" s="20">
        <f t="shared" si="1"/>
        <v>76435015.079999998</v>
      </c>
      <c r="I10" s="33">
        <f t="shared" ref="I10:I73" si="3">+H10-D10</f>
        <v>-9265402.9200000018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85700418</v>
      </c>
      <c r="E57" s="21">
        <f t="shared" ref="E57:H57" si="18">+E58+E59+E71</f>
        <v>18765693.5</v>
      </c>
      <c r="F57" s="21">
        <f t="shared" si="2"/>
        <v>104466111.5</v>
      </c>
      <c r="G57" s="21">
        <f t="shared" si="18"/>
        <v>76435015.079999998</v>
      </c>
      <c r="H57" s="21">
        <f t="shared" si="18"/>
        <v>76435015.079999998</v>
      </c>
      <c r="I57" s="15">
        <f t="shared" si="3"/>
        <v>-9265402.9200000018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85700418</v>
      </c>
      <c r="E59" s="21">
        <f t="shared" ref="E59:H59" si="19">+E60+E65+E70</f>
        <v>18765693.5</v>
      </c>
      <c r="F59" s="21">
        <f t="shared" si="2"/>
        <v>104466111.5</v>
      </c>
      <c r="G59" s="21">
        <f t="shared" si="19"/>
        <v>76435015.079999998</v>
      </c>
      <c r="H59" s="21">
        <f t="shared" si="19"/>
        <v>76435015.079999998</v>
      </c>
      <c r="I59" s="15">
        <f t="shared" si="3"/>
        <v>-9265402.9200000018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85700418</v>
      </c>
      <c r="E60" s="22">
        <f t="shared" ref="E60:H60" si="20">SUM(E61:E64)</f>
        <v>18765693.5</v>
      </c>
      <c r="F60" s="22">
        <f t="shared" si="2"/>
        <v>104466111.5</v>
      </c>
      <c r="G60" s="22">
        <f t="shared" si="20"/>
        <v>76435015.079999998</v>
      </c>
      <c r="H60" s="22">
        <f t="shared" si="20"/>
        <v>76435015.079999998</v>
      </c>
      <c r="I60" s="17">
        <f t="shared" si="3"/>
        <v>-9265402.9200000018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85700418</v>
      </c>
      <c r="E61" s="30">
        <v>18765693.5</v>
      </c>
      <c r="F61" s="30">
        <f t="shared" si="2"/>
        <v>104466111.5</v>
      </c>
      <c r="G61" s="30">
        <v>76435015.079999998</v>
      </c>
      <c r="H61" s="30">
        <v>76435015.079999998</v>
      </c>
      <c r="I61" s="16">
        <f t="shared" si="3"/>
        <v>-9265402.9200000018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87921655.280000001</v>
      </c>
      <c r="E77" s="20">
        <f t="shared" ref="E77:H77" si="25">+E78+E82+E90+E95+E113</f>
        <v>34759020.439999998</v>
      </c>
      <c r="F77" s="20">
        <f t="shared" si="23"/>
        <v>122680675.72</v>
      </c>
      <c r="G77" s="20">
        <f t="shared" si="25"/>
        <v>96808754.840000004</v>
      </c>
      <c r="H77" s="20">
        <f t="shared" si="25"/>
        <v>96808754.840000004</v>
      </c>
      <c r="I77" s="33">
        <f t="shared" si="24"/>
        <v>8887099.5600000024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87921655.280000001</v>
      </c>
      <c r="E95" s="21">
        <f t="shared" ref="E95:H95" si="29">+E96+E97+E109</f>
        <v>34759020.439999998</v>
      </c>
      <c r="F95" s="21">
        <f t="shared" si="23"/>
        <v>122680675.72</v>
      </c>
      <c r="G95" s="21">
        <f t="shared" si="29"/>
        <v>96808754.840000004</v>
      </c>
      <c r="H95" s="21">
        <f t="shared" si="29"/>
        <v>96808754.840000004</v>
      </c>
      <c r="I95" s="21">
        <f t="shared" si="24"/>
        <v>8887099.5600000024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87921655.280000001</v>
      </c>
      <c r="E97" s="21">
        <f t="shared" ref="E97:H97" si="30">+E98+E103+E108</f>
        <v>34759020.439999998</v>
      </c>
      <c r="F97" s="21">
        <f t="shared" si="23"/>
        <v>122680675.72</v>
      </c>
      <c r="G97" s="21">
        <f t="shared" si="30"/>
        <v>96808754.840000004</v>
      </c>
      <c r="H97" s="21">
        <f t="shared" si="30"/>
        <v>96808754.840000004</v>
      </c>
      <c r="I97" s="21">
        <f t="shared" si="24"/>
        <v>8887099.5600000024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27891235.440000001</v>
      </c>
      <c r="F98" s="22">
        <f t="shared" si="23"/>
        <v>27891235.440000001</v>
      </c>
      <c r="G98" s="22">
        <f t="shared" si="31"/>
        <v>25383992.190000001</v>
      </c>
      <c r="H98" s="22">
        <f t="shared" si="31"/>
        <v>25383992.190000001</v>
      </c>
      <c r="I98" s="17">
        <f t="shared" si="24"/>
        <v>25383992.190000001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>
        <v>0</v>
      </c>
      <c r="E99" s="30">
        <v>27891235.440000001</v>
      </c>
      <c r="F99" s="30">
        <f t="shared" si="23"/>
        <v>27891235.440000001</v>
      </c>
      <c r="G99" s="30">
        <v>25383992.190000001</v>
      </c>
      <c r="H99" s="30">
        <v>25383992.190000001</v>
      </c>
      <c r="I99" s="16">
        <f t="shared" si="24"/>
        <v>25383992.190000001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87921655.280000001</v>
      </c>
      <c r="E103" s="22">
        <f t="shared" ref="E103:H103" si="32">SUM(E104:E107)</f>
        <v>6867785</v>
      </c>
      <c r="F103" s="22">
        <f t="shared" si="23"/>
        <v>94789440.280000001</v>
      </c>
      <c r="G103" s="22">
        <f t="shared" si="32"/>
        <v>71424762.650000006</v>
      </c>
      <c r="H103" s="22">
        <f t="shared" si="32"/>
        <v>71424762.650000006</v>
      </c>
      <c r="I103" s="17">
        <f t="shared" si="24"/>
        <v>-16496892.629999995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87921655.280000001</v>
      </c>
      <c r="E104" s="30">
        <v>6867785</v>
      </c>
      <c r="F104" s="30">
        <f t="shared" si="23"/>
        <v>94789440.280000001</v>
      </c>
      <c r="G104" s="30">
        <v>71424762.650000006</v>
      </c>
      <c r="H104" s="30">
        <v>71424762.650000006</v>
      </c>
      <c r="I104" s="16">
        <f t="shared" si="24"/>
        <v>-16496892.629999995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173622073.28</v>
      </c>
      <c r="E119" s="19">
        <f t="shared" ref="E119:H119" si="35">+E10+E77</f>
        <v>53524713.939999998</v>
      </c>
      <c r="F119" s="19">
        <f t="shared" si="23"/>
        <v>227146787.22</v>
      </c>
      <c r="G119" s="19">
        <f t="shared" si="35"/>
        <v>173243769.92000002</v>
      </c>
      <c r="H119" s="19">
        <f t="shared" si="35"/>
        <v>173243769.92000002</v>
      </c>
      <c r="I119" s="19">
        <f t="shared" si="24"/>
        <v>-378303.3599999845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6"/>
      <c r="C123" s="6"/>
      <c r="D123" s="6"/>
      <c r="E123" s="6"/>
      <c r="F123" s="6"/>
      <c r="G123" s="6"/>
      <c r="H123" s="6"/>
    </row>
    <row r="124" spans="1:9" x14ac:dyDescent="0.2">
      <c r="D124" s="6"/>
      <c r="E124" s="6"/>
      <c r="F124" s="6"/>
      <c r="G124" s="6"/>
      <c r="H124" s="6"/>
    </row>
    <row r="125" spans="1:9" x14ac:dyDescent="0.2">
      <c r="D125" s="6"/>
      <c r="E125" s="6"/>
      <c r="F125" s="6"/>
      <c r="G125" s="6"/>
      <c r="H125" s="6"/>
    </row>
    <row r="126" spans="1:9" x14ac:dyDescent="0.2">
      <c r="D126" s="6"/>
      <c r="E126" s="6"/>
      <c r="F126" s="6"/>
      <c r="G126" s="6"/>
      <c r="H126" s="6"/>
    </row>
    <row r="127" spans="1:9" x14ac:dyDescent="0.2">
      <c r="D127" s="6"/>
      <c r="E127" s="6"/>
      <c r="F127" s="6"/>
      <c r="G127" s="6"/>
      <c r="H127" s="6"/>
    </row>
    <row r="128" spans="1:9" x14ac:dyDescent="0.2">
      <c r="D128" s="6"/>
      <c r="E128" s="6"/>
      <c r="F128" s="6"/>
      <c r="G128" s="6"/>
      <c r="H128" s="6"/>
    </row>
    <row r="129" spans="4:8" x14ac:dyDescent="0.2">
      <c r="D129" s="6"/>
      <c r="E129" s="6"/>
      <c r="F129" s="6"/>
      <c r="G129" s="6"/>
      <c r="H129" s="6"/>
    </row>
    <row r="130" spans="4:8" x14ac:dyDescent="0.2">
      <c r="D130" s="6"/>
      <c r="E130" s="6"/>
      <c r="F130" s="6"/>
      <c r="G130" s="6"/>
      <c r="H130" s="6"/>
    </row>
    <row r="131" spans="4:8" x14ac:dyDescent="0.2">
      <c r="D131" s="6"/>
      <c r="E131" s="6"/>
      <c r="F131" s="6"/>
      <c r="G131" s="6"/>
      <c r="H131" s="6"/>
    </row>
    <row r="132" spans="4:8" x14ac:dyDescent="0.2">
      <c r="D132" s="6"/>
      <c r="E132" s="6"/>
      <c r="F132" s="6"/>
      <c r="G132" s="6"/>
      <c r="H132" s="6"/>
    </row>
    <row r="133" spans="4:8" x14ac:dyDescent="0.2">
      <c r="D133" s="6"/>
      <c r="E133" s="6"/>
      <c r="F133" s="6"/>
      <c r="G133" s="6"/>
      <c r="H133" s="6"/>
    </row>
    <row r="134" spans="4:8" x14ac:dyDescent="0.2">
      <c r="D134" s="6"/>
      <c r="E134" s="6"/>
      <c r="F134" s="6"/>
      <c r="G134" s="6"/>
      <c r="H134" s="6"/>
    </row>
    <row r="135" spans="4:8" x14ac:dyDescent="0.2">
      <c r="D135" s="6"/>
      <c r="E135" s="6"/>
      <c r="F135" s="6"/>
      <c r="G135" s="6"/>
      <c r="H135" s="6"/>
    </row>
    <row r="136" spans="4:8" x14ac:dyDescent="0.2">
      <c r="D136" s="6"/>
      <c r="E136" s="6"/>
      <c r="F136" s="6"/>
      <c r="G136" s="6"/>
      <c r="H136" s="6"/>
    </row>
    <row r="137" spans="4:8" x14ac:dyDescent="0.2">
      <c r="D137" s="6"/>
      <c r="E137" s="6"/>
      <c r="F137" s="6"/>
      <c r="G137" s="6"/>
      <c r="H137" s="6"/>
    </row>
    <row r="138" spans="4:8" x14ac:dyDescent="0.2">
      <c r="D138" s="6"/>
      <c r="E138" s="6"/>
      <c r="F138" s="6"/>
      <c r="G138" s="6"/>
      <c r="H138" s="6"/>
    </row>
    <row r="139" spans="4:8" x14ac:dyDescent="0.2">
      <c r="D139" s="6"/>
      <c r="E139" s="6"/>
      <c r="F139" s="6"/>
      <c r="G139" s="6"/>
      <c r="H139" s="6"/>
    </row>
    <row r="140" spans="4:8" x14ac:dyDescent="0.2">
      <c r="D140" s="6"/>
      <c r="E140" s="6"/>
      <c r="F140" s="6"/>
      <c r="G140" s="6"/>
      <c r="H140" s="6"/>
    </row>
    <row r="141" spans="4:8" x14ac:dyDescent="0.2">
      <c r="D141" s="6"/>
      <c r="E141" s="6"/>
      <c r="F141" s="6"/>
      <c r="G141" s="6"/>
      <c r="H141" s="6"/>
    </row>
    <row r="142" spans="4:8" x14ac:dyDescent="0.2">
      <c r="D142" s="6"/>
      <c r="E142" s="6"/>
      <c r="F142" s="6"/>
      <c r="G142" s="6"/>
      <c r="H142" s="6"/>
    </row>
    <row r="143" spans="4:8" x14ac:dyDescent="0.2">
      <c r="D143" s="6"/>
      <c r="E143" s="6"/>
      <c r="F143" s="6"/>
      <c r="G143" s="6"/>
      <c r="H143" s="6"/>
    </row>
    <row r="144" spans="4:8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</sheetData>
  <mergeCells count="7">
    <mergeCell ref="B1:I1"/>
    <mergeCell ref="B2:I2"/>
    <mergeCell ref="B3:I3"/>
    <mergeCell ref="B7:B8"/>
    <mergeCell ref="C7:C8"/>
    <mergeCell ref="D7:H7"/>
    <mergeCell ref="I7:I8"/>
  </mergeCells>
  <pageMargins left="0.19685039370078741" right="0.39370078740157483" top="0.74803149606299213" bottom="0.74803149606299213" header="0.31496062992125984" footer="0.31496062992125984"/>
  <pageSetup scale="65" orientation="portrait" r:id="rId1"/>
  <rowBreaks count="1" manualBreakCount="1">
    <brk id="12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 Ingreso</vt:lpstr>
      <vt:lpstr>'CE Ingreso'!Área_de_impresión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2024-02-23T21:28:19Z</cp:lastPrinted>
  <dcterms:created xsi:type="dcterms:W3CDTF">2017-07-04T21:04:26Z</dcterms:created>
  <dcterms:modified xsi:type="dcterms:W3CDTF">2024-02-23T21:28:22Z</dcterms:modified>
</cp:coreProperties>
</file>