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60" windowWidth="20490" windowHeight="640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H95" i="2" s="1"/>
  <c r="H77" i="2" s="1"/>
  <c r="G98" i="2"/>
  <c r="G97" i="2" s="1"/>
  <c r="E98" i="2"/>
  <c r="F98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F82" i="2" s="1"/>
  <c r="I81" i="2"/>
  <c r="F81" i="2"/>
  <c r="I80" i="2"/>
  <c r="F80" i="2"/>
  <c r="I79" i="2"/>
  <c r="F79" i="2"/>
  <c r="H78" i="2"/>
  <c r="I78" i="2" s="1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G60" i="2"/>
  <c r="E60" i="2"/>
  <c r="D60" i="2"/>
  <c r="I60" i="2" s="1"/>
  <c r="I58" i="2"/>
  <c r="F58" i="2"/>
  <c r="I56" i="2"/>
  <c r="F56" i="2"/>
  <c r="I55" i="2"/>
  <c r="F55" i="2"/>
  <c r="H54" i="2"/>
  <c r="G54" i="2"/>
  <c r="E54" i="2"/>
  <c r="D54" i="2"/>
  <c r="F54" i="2" s="1"/>
  <c r="I53" i="2"/>
  <c r="F53" i="2"/>
  <c r="I52" i="2"/>
  <c r="F52" i="2"/>
  <c r="I51" i="2"/>
  <c r="F51" i="2"/>
  <c r="H50" i="2"/>
  <c r="I50" i="2" s="1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F33" i="2" s="1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F26" i="2" s="1"/>
  <c r="D26" i="2"/>
  <c r="I25" i="2"/>
  <c r="F25" i="2"/>
  <c r="I24" i="2"/>
  <c r="F24" i="2"/>
  <c r="I23" i="2"/>
  <c r="F23" i="2"/>
  <c r="H22" i="2"/>
  <c r="H21" i="2" s="1"/>
  <c r="G22" i="2"/>
  <c r="G21" i="2" s="1"/>
  <c r="E22" i="2"/>
  <c r="D22" i="2"/>
  <c r="D21" i="2" s="1"/>
  <c r="I20" i="2"/>
  <c r="F20" i="2"/>
  <c r="I19" i="2"/>
  <c r="F19" i="2"/>
  <c r="H18" i="2"/>
  <c r="G18" i="2"/>
  <c r="F18" i="2"/>
  <c r="E18" i="2"/>
  <c r="D18" i="2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E13" i="2"/>
  <c r="E12" i="2" s="1"/>
  <c r="D13" i="2"/>
  <c r="F13" i="2" s="1"/>
  <c r="I22" i="2" l="1"/>
  <c r="H12" i="2"/>
  <c r="I21" i="2"/>
  <c r="I33" i="2"/>
  <c r="I44" i="2"/>
  <c r="I54" i="2"/>
  <c r="F60" i="2"/>
  <c r="I71" i="2"/>
  <c r="I82" i="2"/>
  <c r="F22" i="2"/>
  <c r="H59" i="2"/>
  <c r="H57" i="2" s="1"/>
  <c r="I90" i="2"/>
  <c r="I98" i="2"/>
  <c r="G12" i="2"/>
  <c r="G11" i="2" s="1"/>
  <c r="I18" i="2"/>
  <c r="F50" i="2"/>
  <c r="F78" i="2"/>
  <c r="I109" i="2"/>
  <c r="E97" i="2"/>
  <c r="E95" i="2" s="1"/>
  <c r="E77" i="2" s="1"/>
  <c r="G59" i="2"/>
  <c r="G57" i="2" s="1"/>
  <c r="G10" i="2" s="1"/>
  <c r="E59" i="2"/>
  <c r="E57" i="2" s="1"/>
  <c r="F43" i="2"/>
  <c r="I39" i="2"/>
  <c r="F44" i="2"/>
  <c r="F71" i="2"/>
  <c r="F109" i="2"/>
  <c r="F39" i="2"/>
  <c r="H43" i="2"/>
  <c r="I43" i="2" s="1"/>
  <c r="D59" i="2"/>
  <c r="I65" i="2"/>
  <c r="D97" i="2"/>
  <c r="I97" i="2" s="1"/>
  <c r="I103" i="2"/>
  <c r="I113" i="2"/>
  <c r="I15" i="2"/>
  <c r="E21" i="2"/>
  <c r="E11" i="2" s="1"/>
  <c r="E10" i="2" s="1"/>
  <c r="G95" i="2"/>
  <c r="G77" i="2" s="1"/>
  <c r="H11" i="2"/>
  <c r="D95" i="2"/>
  <c r="I95" i="2" s="1"/>
  <c r="I13" i="2"/>
  <c r="D12" i="2"/>
  <c r="I59" i="2" l="1"/>
  <c r="F97" i="2"/>
  <c r="E9" i="2"/>
  <c r="E119" i="2"/>
  <c r="G9" i="2"/>
  <c r="G119" i="2"/>
  <c r="F59" i="2"/>
  <c r="D57" i="2"/>
  <c r="F21" i="2"/>
  <c r="F12" i="2"/>
  <c r="D11" i="2"/>
  <c r="I11" i="2" s="1"/>
  <c r="I12" i="2"/>
  <c r="D77" i="2"/>
  <c r="F95" i="2"/>
  <c r="H10" i="2"/>
  <c r="F57" i="2" l="1"/>
  <c r="I57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<sst xmlns="http://schemas.openxmlformats.org/spreadsheetml/2006/main" count="233" uniqueCount="212">
  <si>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</si>
  <si>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</si>
  <si>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</si>
  <si>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</si>
  <si>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</si>
  <si>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</si>
  <si>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</si>
  <si>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</si>
  <si>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</si>
  <si>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</si>
  <si>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</si>
  <si>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</si>
  <si>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</si>
  <si>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</si>
  <si>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</si>
  <si>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</si>
  <si>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</si>
  <si>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</si>
  <si>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</si>
  <si>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</si>
  <si>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</si>
  <si>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</si>
  <si>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</si>
  <si>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</si>
  <si>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</si>
  <si>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</si>
  <si>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</si>
  <si>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</si>
  <si>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</si>
  <si>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</si>
  <si>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</si>
  <si>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</si>
  <si>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</si>
  <si>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</si>
  <si>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</si>
  <si>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</si>
  <si>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</si>
  <si>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</si>
  <si>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</si>
  <si>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</si>
  <si>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</si>
  <si>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</si>
  <si>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</si>
  <si>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</si>
  <si>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</si>
  <si>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</si>
  <si>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</si>
  <si>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</si>
  <si>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</si>
  <si>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</si>
  <si>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</si>
  <si>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</si>
  <si>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</si>
  <si>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</si>
  <si>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</si>
  <si>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</si>
  <si>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</si>
  <si>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</si>
  <si>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</si>
  <si>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</si>
  <si>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</si>
  <si>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</si>
  <si>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</si>
  <si>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</si>
  <si>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</si>
  <si>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</si>
  <si>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</si>
  <si>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</si>
  <si>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</si>
  <si>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</si>
  <si>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</si>
  <si>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</si>
  <si>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</si>
  <si>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</si>
  <si>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</si>
  <si>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</si>
  <si>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</si>
  <si>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</si>
  <si>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</si>
  <si>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</si>
  <si>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</si>
  <si>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</si>
  <si>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</si>
  <si>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</si>
  <si>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</si>
  <si>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</si>
  <si>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</si>
  <si>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</si>
  <si>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</si>
  <si>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</si>
  <si>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</si>
  <si>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</si>
  <si>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</si>
  <si>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</si>
  <si>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</si>
  <si>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</si>
  <si>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</si>
  <si>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</si>
  <si>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</si>
  <si>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</si>
  <si>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</si>
  <si>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</si>
  <si>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</si>
  <si>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</si>
  <si>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</si>
  <si>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</si>
  <si>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</si>
  <si>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</si>
  <si>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</si>
  <si>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</si>
  <si>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</si>
  <si>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</si>
  <si>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</si>
  <si>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</si>
  <si>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</si>
  <si>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</si>
  <si>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</si>
  <si>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</si>
  <si>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</si>
  <si>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</si>
  <si>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</si>
  <si>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</si>
  <si>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</si>
  <si>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</si>
  <si>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</si>
  <si>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</si>
  <si>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</si>
  <si>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</si>
  <si>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</si>
  <si>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</si>
  <si>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</si>
  <si>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</si>
  <si>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</si>
  <si>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</si>
  <si>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</si>
  <si>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</si>
  <si>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</si>
  <si>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</si>
  <si>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</si>
  <si>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</si>
  <si>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</si>
  <si>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</si>
  <si>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</si>
  <si>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</si>
  <si>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</si>
  <si>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</si>
  <si>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</si>
  <si>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</si>
  <si>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</si>
  <si>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</si>
  <si>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</si>
  <si>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</si>
  <si>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</si>
  <si>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</si>
  <si>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</si>
  <si>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</si>
  <si>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</si>
  <si>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</si>
  <si>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</si>
  <si>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</si>
  <si>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</si>
  <si>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</si>
  <si>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</si>
  <si>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</si>
  <si>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</si>
  <si>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</si>
  <si>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</si>
  <si>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</si>
  <si>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</si>
  <si>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</si>
  <si>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</si>
  <si>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</si>
  <si>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</si>
  <si>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</si>
  <si>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</si>
  <si>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</si>
  <si>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</si>
  <si>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</si>
  <si>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</si>
  <si>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</si>
  <si>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</si>
  <si>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</si>
  <si>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</si>
  <si>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</si>
  <si>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</si>
  <si>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</si>
  <si>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</si>
  <si>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</si>
  <si>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</si>
  <si>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</si>
  <si>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</si>
  <si>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</si>
  <si>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</si>
  <si>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</si>
  <si>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</si>
  <si>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</si>
  <si>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</si>
  <si>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</si>
  <si>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</si>
  <si>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</si>
  <si>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</si>
  <si>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</si>
  <si>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</si>
  <si>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</si>
  <si>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</si>
  <si>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</si>
  <si>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2016</t>
  </si>
  <si>
    <t>UNIVERSIDAD TECNOLOGICA DE LEON</t>
  </si>
  <si>
    <t>Rectora</t>
  </si>
  <si>
    <t>Sofía Ayala Rodríguez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</si>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</sst>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49"/>
  <sheetViews>
    <sheetView showGridLines="0" tabSelected="1" topLeftCell="A68" workbookViewId="0">
      <selection activeCell="C68" sqref="C68"/>
    </sheetView>
  </sheetViews>
  <sheetFormatPr baseColWidth="10" defaultColWidth="11.375" defaultRowHeight="12.75"/>
  <cols>
    <col min="1" max="1" width="2.75" style="23" customWidth="1"/>
    <col min="2" max="2" width="11.375" style="2"/>
    <col min="3" max="3" width="45.125" style="2" customWidth="1"/>
    <col min="4" max="9" width="21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120707460.06</v>
      </c>
      <c r="E9" s="31">
        <f t="shared" ref="E9:H9" si="0">+E10+E77</f>
        <v>114646165.76000001</v>
      </c>
      <c r="F9" s="31">
        <f>+D9+E9</f>
        <v>235353625.81999999</v>
      </c>
      <c r="G9" s="31">
        <f t="shared" si="0"/>
        <v>221912020.41</v>
      </c>
      <c r="H9" s="31">
        <f t="shared" si="0"/>
        <v>221912020.41</v>
      </c>
      <c r="I9" s="32">
        <f>+H9-D9</f>
        <v>101204560.34999999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120603466.06</v>
      </c>
      <c r="E10" s="31">
        <f t="shared" ref="E10:H10" si="1">+E11+E33+E38+E39+E43+E50+E54+E57+E75</f>
        <v>90085675.430000007</v>
      </c>
      <c r="F10" s="31">
        <f t="shared" ref="F10:F73" si="2">+D10+E10</f>
        <v>210689141.49000001</v>
      </c>
      <c r="G10" s="31">
        <f t="shared" si="1"/>
        <v>208513158.00999999</v>
      </c>
      <c r="H10" s="31">
        <f t="shared" si="1"/>
        <v>208513158.00999999</v>
      </c>
      <c r="I10" s="32">
        <f t="shared" ref="I10:I73" si="3">+H10-D10</f>
        <v>87909691.949999988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20199700</v>
      </c>
      <c r="E39" s="33">
        <f t="shared" ref="E39:H39" si="13">SUM(E40:E42)</f>
        <v>11027934.43</v>
      </c>
      <c r="F39" s="33">
        <f t="shared" si="2"/>
        <v>31227634.43</v>
      </c>
      <c r="G39" s="33">
        <f t="shared" si="13"/>
        <v>30807872.949999999</v>
      </c>
      <c r="H39" s="33">
        <f t="shared" si="13"/>
        <v>30807872.949999999</v>
      </c>
      <c r="I39" s="34">
        <f t="shared" si="3"/>
        <v>10608172.949999999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20199700</v>
      </c>
      <c r="E41" s="37">
        <v>3157730.21</v>
      </c>
      <c r="F41" s="37">
        <f t="shared" si="2"/>
        <v>23357430.210000001</v>
      </c>
      <c r="G41" s="37">
        <v>22978969.93</v>
      </c>
      <c r="H41" s="37">
        <v>22978969.93</v>
      </c>
      <c r="I41" s="38">
        <f t="shared" si="3"/>
        <v>2779269.9299999997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0</v>
      </c>
      <c r="E42" s="37">
        <v>7870204.2199999997</v>
      </c>
      <c r="F42" s="37">
        <f t="shared" si="2"/>
        <v>7870204.2199999997</v>
      </c>
      <c r="G42" s="37">
        <v>7828903.0199999996</v>
      </c>
      <c r="H42" s="37">
        <v>7828903.0199999996</v>
      </c>
      <c r="I42" s="38">
        <f t="shared" si="3"/>
        <v>7828903.0199999996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17294766.57</v>
      </c>
      <c r="F43" s="33">
        <f t="shared" si="2"/>
        <v>17294766.57</v>
      </c>
      <c r="G43" s="33">
        <f t="shared" si="14"/>
        <v>17294766.57</v>
      </c>
      <c r="H43" s="33">
        <f t="shared" si="14"/>
        <v>17294766.57</v>
      </c>
      <c r="I43" s="34">
        <f t="shared" si="3"/>
        <v>17294766.57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17294766.57</v>
      </c>
      <c r="F49" s="35">
        <f t="shared" si="2"/>
        <v>17294766.57</v>
      </c>
      <c r="G49" s="37">
        <v>17294766.57</v>
      </c>
      <c r="H49" s="37">
        <v>17294766.57</v>
      </c>
      <c r="I49" s="36">
        <f t="shared" si="3"/>
        <v>17294766.57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7950000</v>
      </c>
      <c r="E50" s="33">
        <f t="shared" ref="E50:H50" si="16">SUM(E51:E53)</f>
        <v>-7012220.2699999996</v>
      </c>
      <c r="F50" s="33">
        <f t="shared" si="2"/>
        <v>937779.73000000045</v>
      </c>
      <c r="G50" s="33">
        <f t="shared" si="16"/>
        <v>937779.73</v>
      </c>
      <c r="H50" s="33">
        <f t="shared" si="16"/>
        <v>937779.73</v>
      </c>
      <c r="I50" s="34">
        <f t="shared" si="3"/>
        <v>-7012220.2699999996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7950000</v>
      </c>
      <c r="E51" s="37">
        <v>-7012220.2699999996</v>
      </c>
      <c r="F51" s="37">
        <f t="shared" si="2"/>
        <v>937779.73000000045</v>
      </c>
      <c r="G51" s="37">
        <v>937779.73</v>
      </c>
      <c r="H51" s="37">
        <v>937779.73</v>
      </c>
      <c r="I51" s="38">
        <f t="shared" si="3"/>
        <v>-7012220.2699999996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92453766.060000002</v>
      </c>
      <c r="E57" s="33">
        <f t="shared" ref="E57:H57" si="18">+E58+E59+E71</f>
        <v>68775194.700000003</v>
      </c>
      <c r="F57" s="33">
        <f t="shared" si="2"/>
        <v>161228960.75999999</v>
      </c>
      <c r="G57" s="33">
        <f t="shared" si="18"/>
        <v>159472738.75999999</v>
      </c>
      <c r="H57" s="33">
        <f t="shared" si="18"/>
        <v>159472738.75999999</v>
      </c>
      <c r="I57" s="34">
        <f t="shared" si="3"/>
        <v>67018972.699999988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92453766.060000002</v>
      </c>
      <c r="E59" s="33">
        <f t="shared" ref="E59:H59" si="19">+E60+E65+E70</f>
        <v>68775194.700000003</v>
      </c>
      <c r="F59" s="33">
        <f t="shared" si="2"/>
        <v>161228960.75999999</v>
      </c>
      <c r="G59" s="33">
        <f t="shared" si="19"/>
        <v>159472738.75999999</v>
      </c>
      <c r="H59" s="33">
        <f t="shared" si="19"/>
        <v>159472738.75999999</v>
      </c>
      <c r="I59" s="34">
        <f t="shared" si="3"/>
        <v>67018972.699999988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71532560</v>
      </c>
      <c r="F60" s="35">
        <f t="shared" si="2"/>
        <v>71532560</v>
      </c>
      <c r="G60" s="35">
        <f t="shared" si="20"/>
        <v>71532560</v>
      </c>
      <c r="H60" s="35">
        <f t="shared" si="20"/>
        <v>71532560</v>
      </c>
      <c r="I60" s="36">
        <f t="shared" si="3"/>
        <v>71532560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71532560</v>
      </c>
      <c r="F61" s="37">
        <f t="shared" si="2"/>
        <v>71532560</v>
      </c>
      <c r="G61" s="37">
        <v>71532560</v>
      </c>
      <c r="H61" s="37">
        <v>71532560</v>
      </c>
      <c r="I61" s="38">
        <f t="shared" si="3"/>
        <v>71532560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92453766.060000002</v>
      </c>
      <c r="E65" s="35">
        <f t="shared" ref="E65:H65" si="21">SUM(E66:E69)</f>
        <v>-2757365.3</v>
      </c>
      <c r="F65" s="35">
        <f t="shared" si="2"/>
        <v>89696400.760000005</v>
      </c>
      <c r="G65" s="35">
        <f t="shared" si="21"/>
        <v>87940178.760000005</v>
      </c>
      <c r="H65" s="35">
        <f t="shared" si="21"/>
        <v>87940178.760000005</v>
      </c>
      <c r="I65" s="36">
        <f t="shared" si="3"/>
        <v>-4513587.299999997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92453766.060000002</v>
      </c>
      <c r="E66" s="37">
        <v>-2757365.3</v>
      </c>
      <c r="F66" s="37">
        <f t="shared" si="2"/>
        <v>89696400.760000005</v>
      </c>
      <c r="G66" s="37">
        <v>87940178.760000005</v>
      </c>
      <c r="H66" s="37">
        <v>87940178.760000005</v>
      </c>
      <c r="I66" s="38">
        <f t="shared" si="3"/>
        <v>-4513587.299999997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103994</v>
      </c>
      <c r="E77" s="31">
        <f t="shared" ref="E77:H77" si="25">+E78+E82+E90+E95+E113</f>
        <v>24560490.329999998</v>
      </c>
      <c r="F77" s="31">
        <f t="shared" si="23"/>
        <v>24664484.329999998</v>
      </c>
      <c r="G77" s="31">
        <f t="shared" si="25"/>
        <v>13398862.399999999</v>
      </c>
      <c r="H77" s="31">
        <f t="shared" si="25"/>
        <v>13398862.399999999</v>
      </c>
      <c r="I77" s="32">
        <f t="shared" si="24"/>
        <v>13294868.399999999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103994</v>
      </c>
      <c r="E95" s="33">
        <f t="shared" ref="E95:H95" si="29">+E96+E97+E109</f>
        <v>24560490.329999998</v>
      </c>
      <c r="F95" s="33">
        <f t="shared" si="23"/>
        <v>24664484.329999998</v>
      </c>
      <c r="G95" s="33">
        <f t="shared" si="29"/>
        <v>13398862.399999999</v>
      </c>
      <c r="H95" s="33">
        <f t="shared" si="29"/>
        <v>13398862.399999999</v>
      </c>
      <c r="I95" s="33">
        <f t="shared" si="24"/>
        <v>13294868.399999999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103994</v>
      </c>
      <c r="E97" s="33">
        <f t="shared" ref="E97:H97" si="30">+E98+E103+E108</f>
        <v>24560490.329999998</v>
      </c>
      <c r="F97" s="33">
        <f t="shared" si="23"/>
        <v>24664484.329999998</v>
      </c>
      <c r="G97" s="33">
        <f t="shared" si="30"/>
        <v>13398862.399999999</v>
      </c>
      <c r="H97" s="33">
        <f t="shared" si="30"/>
        <v>13398862.399999999</v>
      </c>
      <c r="I97" s="33">
        <f t="shared" si="24"/>
        <v>13294868.399999999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19713383.789999999</v>
      </c>
      <c r="F98" s="35">
        <f t="shared" si="23"/>
        <v>19713383.789999999</v>
      </c>
      <c r="G98" s="35">
        <f t="shared" si="31"/>
        <v>9147761.8599999994</v>
      </c>
      <c r="H98" s="35">
        <f t="shared" si="31"/>
        <v>9147761.8599999994</v>
      </c>
      <c r="I98" s="36">
        <f t="shared" si="24"/>
        <v>9147761.8599999994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19713383.789999999</v>
      </c>
      <c r="F99" s="37">
        <f t="shared" si="23"/>
        <v>19713383.789999999</v>
      </c>
      <c r="G99" s="37">
        <v>9147761.8599999994</v>
      </c>
      <c r="H99" s="37">
        <v>9147761.8599999994</v>
      </c>
      <c r="I99" s="38">
        <f t="shared" si="24"/>
        <v>9147761.8599999994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103994</v>
      </c>
      <c r="E103" s="35">
        <f t="shared" ref="E103:H103" si="32">SUM(E104:E107)</f>
        <v>4847106.54</v>
      </c>
      <c r="F103" s="35">
        <f t="shared" si="23"/>
        <v>4951100.54</v>
      </c>
      <c r="G103" s="35">
        <f t="shared" si="32"/>
        <v>4251100.54</v>
      </c>
      <c r="H103" s="35">
        <f t="shared" si="32"/>
        <v>4251100.54</v>
      </c>
      <c r="I103" s="36">
        <f t="shared" si="24"/>
        <v>4147106.54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103994</v>
      </c>
      <c r="E104" s="37">
        <v>4847106.54</v>
      </c>
      <c r="F104" s="37">
        <f t="shared" si="23"/>
        <v>4951100.54</v>
      </c>
      <c r="G104" s="37">
        <v>4251100.54</v>
      </c>
      <c r="H104" s="37">
        <v>4251100.54</v>
      </c>
      <c r="I104" s="38">
        <f t="shared" si="24"/>
        <v>4147106.54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120707460.06</v>
      </c>
      <c r="E119" s="42">
        <f t="shared" ref="E119:H119" si="35">+E10+E77</f>
        <v>114646165.76000001</v>
      </c>
      <c r="F119" s="42">
        <f t="shared" si="23"/>
        <v>235353625.81999999</v>
      </c>
      <c r="G119" s="42">
        <f t="shared" si="35"/>
        <v>221912020.41</v>
      </c>
      <c r="H119" s="42">
        <f t="shared" si="35"/>
        <v>221912020.41</v>
      </c>
      <c r="I119" s="42">
        <f t="shared" si="24"/>
        <v>101204560.34999999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4"/>
      <c r="C126" s="14"/>
      <c r="D126" s="47"/>
      <c r="E126" s="47"/>
      <c r="F126" s="47"/>
      <c r="G126" s="47"/>
      <c r="H126" s="47"/>
    </row>
    <row r="127" spans="1:9">
      <c r="B127" s="48" t="s">
        <v>209</v>
      </c>
      <c r="C127" s="48"/>
      <c r="D127" s="47"/>
      <c r="E127" s="49" t="s">
        <v>210</v>
      </c>
      <c r="F127" s="49"/>
      <c r="G127" s="49"/>
      <c r="H127" s="49"/>
    </row>
    <row r="128" spans="1:9">
      <c r="B128" s="48" t="s">
        <v>208</v>
      </c>
      <c r="C128" s="48"/>
      <c r="D128" s="47"/>
      <c r="E128" s="50" t="s">
        <v>211</v>
      </c>
      <c r="F128" s="50"/>
      <c r="G128" s="50"/>
      <c r="H128" s="50"/>
    </row>
    <row r="129" spans="2:8">
      <c r="B129" s="1"/>
      <c r="C129" s="1"/>
      <c r="D129" s="47"/>
      <c r="E129" s="47"/>
      <c r="F129" s="47"/>
      <c r="G129" s="47"/>
      <c r="H129" s="47"/>
    </row>
    <row r="130" spans="2:8">
      <c r="B130" s="12"/>
      <c r="C130" s="12"/>
      <c r="D130" s="45"/>
      <c r="E130" s="45"/>
      <c r="F130" s="45"/>
      <c r="G130" s="45"/>
      <c r="H130" s="45"/>
    </row>
    <row r="131" spans="2:8">
      <c r="B131" s="12"/>
      <c r="C131" s="12"/>
      <c r="D131" s="45"/>
      <c r="E131" s="45"/>
      <c r="F131" s="45"/>
      <c r="G131" s="45"/>
      <c r="H131" s="45"/>
    </row>
    <row r="132" spans="2:8">
      <c r="B132" s="6"/>
      <c r="C132" s="6"/>
      <c r="D132" s="43"/>
      <c r="E132" s="43"/>
      <c r="F132" s="43"/>
      <c r="G132" s="43"/>
      <c r="H132" s="43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B138" s="6"/>
      <c r="C138" s="6"/>
      <c r="D138" s="43"/>
      <c r="E138" s="43"/>
      <c r="F138" s="43"/>
      <c r="G138" s="43"/>
      <c r="H138" s="43"/>
    </row>
    <row r="139" spans="2:8"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  <row r="249" spans="4:8">
      <c r="D249" s="43"/>
      <c r="E249" s="43"/>
      <c r="F249" s="43"/>
      <c r="G249" s="43"/>
      <c r="H249" s="43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2017-08-31T17:57:15Z</cp:lastPrinted>
  <dcterms:created xsi:type="dcterms:W3CDTF">2017-07-04T21:04:26Z</dcterms:created>
  <dcterms:modified xsi:type="dcterms:W3CDTF">2017-09-04T19:06:43Z</dcterms:modified>
</cp:coreProperties>
</file>