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4°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F98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D59" i="2" s="1"/>
  <c r="I58" i="2"/>
  <c r="F58" i="2"/>
  <c r="I56" i="2"/>
  <c r="F56" i="2"/>
  <c r="I55" i="2"/>
  <c r="F55" i="2"/>
  <c r="I54" i="2"/>
  <c r="H54" i="2"/>
  <c r="G54" i="2"/>
  <c r="F54" i="2"/>
  <c r="E54" i="2"/>
  <c r="D54" i="2"/>
  <c r="I53" i="2"/>
  <c r="F53" i="2"/>
  <c r="I52" i="2"/>
  <c r="F52" i="2"/>
  <c r="I51" i="2"/>
  <c r="F51" i="2"/>
  <c r="H50" i="2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F44" i="2"/>
  <c r="E44" i="2"/>
  <c r="D44" i="2"/>
  <c r="I44" i="2" s="1"/>
  <c r="H43" i="2"/>
  <c r="I43" i="2" s="1"/>
  <c r="E43" i="2"/>
  <c r="D43" i="2"/>
  <c r="I42" i="2"/>
  <c r="F42" i="2"/>
  <c r="I41" i="2"/>
  <c r="F41" i="2"/>
  <c r="I40" i="2"/>
  <c r="F40" i="2"/>
  <c r="H39" i="2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D22" i="2"/>
  <c r="F22" i="2" s="1"/>
  <c r="H21" i="2"/>
  <c r="E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I103" i="2" l="1"/>
  <c r="I50" i="2"/>
  <c r="I39" i="2"/>
  <c r="I59" i="2"/>
  <c r="H57" i="2"/>
  <c r="F59" i="2"/>
  <c r="D57" i="2"/>
  <c r="F57" i="2" s="1"/>
  <c r="H95" i="2"/>
  <c r="H77" i="2" s="1"/>
  <c r="I21" i="2"/>
  <c r="E77" i="2"/>
  <c r="D97" i="2"/>
  <c r="F97" i="2" s="1"/>
  <c r="I98" i="2"/>
  <c r="F13" i="2"/>
  <c r="D21" i="2"/>
  <c r="F21" i="2" s="1"/>
  <c r="I33" i="2"/>
  <c r="F60" i="2"/>
  <c r="F103" i="2"/>
  <c r="I60" i="2"/>
  <c r="F78" i="2"/>
  <c r="E12" i="2"/>
  <c r="E11" i="2" s="1"/>
  <c r="E10" i="2" s="1"/>
  <c r="E119" i="2" s="1"/>
  <c r="I15" i="2"/>
  <c r="F33" i="2"/>
  <c r="F43" i="2"/>
  <c r="G59" i="2"/>
  <c r="G57" i="2" s="1"/>
  <c r="G10" i="2" s="1"/>
  <c r="I71" i="2"/>
  <c r="G97" i="2"/>
  <c r="G95" i="2" s="1"/>
  <c r="G77" i="2" s="1"/>
  <c r="I109" i="2"/>
  <c r="H11" i="2"/>
  <c r="D95" i="2"/>
  <c r="I95" i="2" s="1"/>
  <c r="I13" i="2"/>
  <c r="D12" i="2"/>
  <c r="I57" i="2" l="1"/>
  <c r="E9" i="2"/>
  <c r="G119" i="2"/>
  <c r="G9" i="2"/>
  <c r="I97" i="2"/>
  <c r="F12" i="2"/>
  <c r="D11" i="2"/>
  <c r="I12" i="2"/>
  <c r="D77" i="2"/>
  <c r="F95" i="2"/>
  <c r="I11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<sst xmlns="http://schemas.openxmlformats.org/spreadsheetml/2006/main" count="233" uniqueCount="212">
  <si>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</si>
  <si>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</si>
  <si>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</si>
  <si>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</si>
  <si>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</si>
  <si>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</si>
  <si>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</si>
  <si>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</si>
  <si>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</si>
  <si>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</si>
  <si>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</si>
  <si>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</si>
  <si>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</si>
  <si>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</si>
  <si>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</si>
  <si>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</si>
  <si>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</si>
  <si>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</si>
  <si>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</si>
  <si>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</si>
  <si>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</si>
  <si>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</si>
  <si>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</si>
  <si>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</si>
  <si>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</si>
  <si>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</si>
  <si>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</si>
  <si>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</si>
  <si>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</si>
  <si>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</si>
  <si>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</si>
  <si>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</si>
  <si>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</si>
  <si>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</si>
  <si>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</si>
  <si>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</si>
  <si>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</si>
  <si>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</si>
  <si>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</si>
  <si>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</si>
  <si>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</si>
  <si>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</si>
  <si>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</si>
  <si>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</si>
  <si>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</si>
  <si>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</si>
  <si>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</si>
  <si>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</si>
  <si>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</si>
  <si>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</si>
  <si>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</si>
  <si>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</si>
  <si>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</si>
  <si>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</si>
  <si>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</si>
  <si>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</si>
  <si>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</si>
  <si>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</si>
  <si>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</si>
  <si>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</si>
  <si>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</si>
  <si>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</si>
  <si>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</si>
  <si>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</si>
  <si>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</si>
  <si>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</si>
  <si>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</si>
  <si>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</si>
  <si>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</si>
  <si>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</si>
  <si>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</si>
  <si>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</si>
  <si>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</si>
  <si>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</si>
  <si>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</si>
  <si>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</si>
  <si>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</si>
  <si>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</si>
  <si>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</si>
  <si>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</si>
  <si>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</si>
  <si>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</si>
  <si>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</si>
  <si>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</si>
  <si>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</si>
  <si>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</si>
  <si>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</si>
  <si>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</si>
  <si>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</si>
  <si>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</si>
  <si>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</si>
  <si>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</si>
  <si>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</si>
  <si>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</si>
  <si>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</si>
  <si>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</si>
  <si>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</si>
  <si>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</si>
  <si>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</si>
  <si>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</si>
  <si>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</si>
  <si>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</si>
  <si>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</si>
  <si>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</si>
  <si>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</si>
  <si>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</si>
  <si>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</si>
  <si>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</si>
  <si>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</si>
  <si>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</si>
  <si>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</si>
  <si>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</si>
  <si>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</si>
  <si>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</si>
  <si>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</si>
  <si>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</si>
  <si>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</si>
  <si>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</si>
  <si>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</si>
  <si>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</si>
  <si>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</si>
  <si>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</si>
  <si>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</si>
  <si>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</si>
  <si>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</si>
  <si>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</si>
  <si>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</si>
  <si>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</si>
  <si>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</si>
  <si>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</si>
  <si>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</si>
  <si>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</si>
  <si>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</si>
  <si>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</si>
  <si>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</si>
  <si>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</si>
  <si>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</si>
  <si>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</si>
  <si>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</si>
  <si>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</si>
  <si>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</si>
  <si>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</si>
  <si>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</si>
  <si>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</si>
  <si>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</si>
  <si>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</si>
  <si>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</si>
  <si>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</si>
  <si>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</si>
  <si>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</si>
  <si>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</si>
  <si>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</si>
  <si>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</si>
  <si>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</si>
  <si>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</si>
  <si>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</si>
  <si>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</si>
  <si>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</si>
  <si>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</si>
  <si>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</si>
  <si>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</si>
  <si>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</si>
  <si>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</si>
  <si>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</si>
  <si>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</si>
  <si>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</si>
  <si>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</si>
  <si>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</si>
  <si>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</si>
  <si>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</si>
  <si>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</si>
  <si>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</si>
  <si>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</si>
  <si>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</si>
  <si>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</si>
  <si>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</si>
  <si>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</si>
  <si>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</si>
  <si>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</si>
  <si>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</si>
  <si>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</si>
  <si>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</si>
  <si>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</si>
  <si>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</si>
  <si>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</si>
  <si>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</si>
  <si>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</si>
  <si>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</si>
  <si>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</si>
  <si>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</si>
  <si>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</si>
  <si>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</si>
  <si>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</si>
  <si>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</si>
  <si>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</si>
  <si>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</si>
  <si>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</si>
  <si>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</si>
  <si>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</si>
  <si>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</si>
  <si>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</si>
  <si>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</si>
  <si>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</si>
  <si>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</si>
  <si>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</si>
  <si>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</si>
  <si>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2018</t>
  </si>
  <si>
    <t>UNIVERSIDAD TECNOLOGICA DE LEON</t>
  </si>
  <si>
    <t>Rectora</t>
  </si>
  <si>
    <t>Sofía Ayala Rodríguez</t>
  </si>
  <si>
    <t>José de Jesús Madrigal García</t>
  </si>
  <si>
    <t>Encargado de la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</si>
</sst>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50"/>
  <sheetViews>
    <sheetView showGridLines="0" tabSelected="1" workbookViewId="0"/>
  </sheetViews>
  <sheetFormatPr baseColWidth="10" defaultRowHeight="12.75" x14ac:dyDescent="0.2"/>
  <cols>
    <col min="1" max="1" width="7.4257812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4" t="s">
        <v>7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206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 x14ac:dyDescent="0.2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 x14ac:dyDescent="0.2">
      <c r="A9" s="37"/>
      <c r="B9" s="25">
        <v>1</v>
      </c>
      <c r="C9" s="5" t="s">
        <v>11</v>
      </c>
      <c r="D9" s="22">
        <f>+D10+D77</f>
        <v>133813407.56</v>
      </c>
      <c r="E9" s="22">
        <f t="shared" ref="E9:H9" si="0">+E10+E77</f>
        <v>133437256.22</v>
      </c>
      <c r="F9" s="22">
        <f>+D9+E9</f>
        <v>267250663.78</v>
      </c>
      <c r="G9" s="22">
        <f t="shared" si="0"/>
        <v>231592807.41</v>
      </c>
      <c r="H9" s="22">
        <f t="shared" si="0"/>
        <v>231592126.06</v>
      </c>
      <c r="I9" s="35">
        <f>+H9-D9</f>
        <v>97778718.5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133813407.56</v>
      </c>
      <c r="E10" s="22">
        <f t="shared" ref="E10:H10" si="1">+E11+E33+E38+E39+E43+E50+E54+E57+E75</f>
        <v>117077638.18000001</v>
      </c>
      <c r="F10" s="22">
        <f t="shared" ref="F10:F73" si="2">+D10+E10</f>
        <v>250891045.74000001</v>
      </c>
      <c r="G10" s="22">
        <f t="shared" si="1"/>
        <v>226401483.47</v>
      </c>
      <c r="H10" s="22">
        <f t="shared" si="1"/>
        <v>226400802.12</v>
      </c>
      <c r="I10" s="35">
        <f t="shared" ref="I10:I73" si="3">+H10-D10</f>
        <v>92587394.560000002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22898171</v>
      </c>
      <c r="E39" s="23">
        <f t="shared" ref="E39:H39" si="13">SUM(E40:E42)</f>
        <v>19005398.460000001</v>
      </c>
      <c r="F39" s="23">
        <f t="shared" si="2"/>
        <v>41903569.460000001</v>
      </c>
      <c r="G39" s="23">
        <f t="shared" si="13"/>
        <v>32660659.510000002</v>
      </c>
      <c r="H39" s="23">
        <f t="shared" si="13"/>
        <v>32659978.16</v>
      </c>
      <c r="I39" s="17">
        <f t="shared" si="3"/>
        <v>9761807.1600000001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>
        <v>22789460</v>
      </c>
      <c r="E41" s="32">
        <v>-880551.2</v>
      </c>
      <c r="F41" s="32">
        <f t="shared" si="2"/>
        <v>21908908.800000001</v>
      </c>
      <c r="G41" s="32">
        <v>21908908.800000001</v>
      </c>
      <c r="H41" s="32">
        <v>21908908.800000001</v>
      </c>
      <c r="I41" s="18">
        <f t="shared" si="3"/>
        <v>-880551.19999999925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>
        <v>108711</v>
      </c>
      <c r="E42" s="32">
        <v>19885949.66</v>
      </c>
      <c r="F42" s="32">
        <f t="shared" si="2"/>
        <v>19994660.66</v>
      </c>
      <c r="G42" s="32">
        <v>10751750.710000001</v>
      </c>
      <c r="H42" s="32">
        <v>10751069.359999999</v>
      </c>
      <c r="I42" s="18">
        <f t="shared" si="3"/>
        <v>10642358.359999999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15246652.32</v>
      </c>
      <c r="F43" s="23">
        <f t="shared" si="2"/>
        <v>15246652.32</v>
      </c>
      <c r="G43" s="23">
        <f t="shared" si="14"/>
        <v>0</v>
      </c>
      <c r="H43" s="23">
        <f t="shared" si="14"/>
        <v>0</v>
      </c>
      <c r="I43" s="17">
        <f t="shared" si="3"/>
        <v>0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32">
        <v>0</v>
      </c>
      <c r="E49" s="32">
        <v>15246652.32</v>
      </c>
      <c r="F49" s="24">
        <f t="shared" si="2"/>
        <v>15246652.32</v>
      </c>
      <c r="G49" s="32">
        <v>0</v>
      </c>
      <c r="H49" s="32">
        <v>0</v>
      </c>
      <c r="I49" s="19">
        <f t="shared" si="3"/>
        <v>0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5920000</v>
      </c>
      <c r="E50" s="23">
        <f t="shared" ref="E50:H50" si="16">SUM(E51:E53)</f>
        <v>-3568966.13</v>
      </c>
      <c r="F50" s="23">
        <f t="shared" si="2"/>
        <v>2351033.87</v>
      </c>
      <c r="G50" s="23">
        <f t="shared" si="16"/>
        <v>2351033.87</v>
      </c>
      <c r="H50" s="23">
        <f t="shared" si="16"/>
        <v>2351033.87</v>
      </c>
      <c r="I50" s="17">
        <f t="shared" si="3"/>
        <v>-3568966.13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>
        <v>5920000</v>
      </c>
      <c r="E51" s="32">
        <v>-3568966.13</v>
      </c>
      <c r="F51" s="32">
        <f t="shared" si="2"/>
        <v>2351033.87</v>
      </c>
      <c r="G51" s="32">
        <v>2351033.87</v>
      </c>
      <c r="H51" s="32">
        <v>2351033.87</v>
      </c>
      <c r="I51" s="18">
        <f t="shared" si="3"/>
        <v>-3568966.13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104995236.56</v>
      </c>
      <c r="E57" s="23">
        <f t="shared" ref="E57:H57" si="18">+E58+E59+E71</f>
        <v>86394553.530000001</v>
      </c>
      <c r="F57" s="23">
        <f t="shared" si="2"/>
        <v>191389790.09</v>
      </c>
      <c r="G57" s="23">
        <f t="shared" si="18"/>
        <v>191389790.09</v>
      </c>
      <c r="H57" s="23">
        <f t="shared" si="18"/>
        <v>191389790.09</v>
      </c>
      <c r="I57" s="17">
        <f t="shared" si="3"/>
        <v>86394553.530000001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104995236.56</v>
      </c>
      <c r="E59" s="23">
        <f t="shared" ref="E59:H59" si="19">+E60+E65+E70</f>
        <v>86394553.530000001</v>
      </c>
      <c r="F59" s="23">
        <f t="shared" si="2"/>
        <v>191389790.09</v>
      </c>
      <c r="G59" s="23">
        <f t="shared" si="19"/>
        <v>191389790.09</v>
      </c>
      <c r="H59" s="23">
        <f t="shared" si="19"/>
        <v>191389790.09</v>
      </c>
      <c r="I59" s="17">
        <f t="shared" si="3"/>
        <v>86394553.530000001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20">SUM(E61:E64)</f>
        <v>83186144</v>
      </c>
      <c r="F60" s="24">
        <f t="shared" si="2"/>
        <v>83186144</v>
      </c>
      <c r="G60" s="24">
        <f t="shared" si="20"/>
        <v>83186144</v>
      </c>
      <c r="H60" s="24">
        <f t="shared" si="20"/>
        <v>83186144</v>
      </c>
      <c r="I60" s="19">
        <f t="shared" si="3"/>
        <v>83186144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0</v>
      </c>
      <c r="E61" s="32">
        <v>83186144</v>
      </c>
      <c r="F61" s="32">
        <f t="shared" si="2"/>
        <v>83186144</v>
      </c>
      <c r="G61" s="32">
        <v>83186144</v>
      </c>
      <c r="H61" s="32">
        <v>83186144</v>
      </c>
      <c r="I61" s="18">
        <f t="shared" si="3"/>
        <v>83186144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104995236.56</v>
      </c>
      <c r="E65" s="24">
        <f t="shared" ref="E65:H65" si="21">SUM(E66:E69)</f>
        <v>3208409.53</v>
      </c>
      <c r="F65" s="24">
        <f t="shared" si="2"/>
        <v>108203646.09</v>
      </c>
      <c r="G65" s="24">
        <f t="shared" si="21"/>
        <v>108203646.09</v>
      </c>
      <c r="H65" s="24">
        <f t="shared" si="21"/>
        <v>108203646.09</v>
      </c>
      <c r="I65" s="19">
        <f t="shared" si="3"/>
        <v>3208409.5300000012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>
        <v>104995236.56</v>
      </c>
      <c r="E66" s="32">
        <v>3208409.53</v>
      </c>
      <c r="F66" s="32">
        <f t="shared" si="2"/>
        <v>108203646.09</v>
      </c>
      <c r="G66" s="32">
        <v>108203646.09</v>
      </c>
      <c r="H66" s="32">
        <v>108203646.09</v>
      </c>
      <c r="I66" s="18">
        <f t="shared" si="3"/>
        <v>3208409.5300000012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138</v>
      </c>
      <c r="D77" s="22">
        <f>+D78+D82+D90+D95+D113</f>
        <v>0</v>
      </c>
      <c r="E77" s="22">
        <f t="shared" ref="E77:H77" si="25">+E78+E82+E90+E95+E113</f>
        <v>16359618.039999999</v>
      </c>
      <c r="F77" s="22">
        <f t="shared" si="23"/>
        <v>16359618.039999999</v>
      </c>
      <c r="G77" s="22">
        <f t="shared" si="25"/>
        <v>5191323.9400000004</v>
      </c>
      <c r="H77" s="22">
        <f t="shared" si="25"/>
        <v>5191323.9400000004</v>
      </c>
      <c r="I77" s="35">
        <f t="shared" si="24"/>
        <v>5191323.9400000004</v>
      </c>
    </row>
    <row r="78" spans="1:9" ht="15" customHeight="1" x14ac:dyDescent="0.2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173</v>
      </c>
      <c r="C95" s="10" t="s">
        <v>174</v>
      </c>
      <c r="D95" s="23">
        <f>+D96+D97+D109</f>
        <v>0</v>
      </c>
      <c r="E95" s="23">
        <f t="shared" ref="E95:H95" si="29">+E96+E97+E109</f>
        <v>16359618.039999999</v>
      </c>
      <c r="F95" s="23">
        <f t="shared" si="23"/>
        <v>16359618.039999999</v>
      </c>
      <c r="G95" s="23">
        <f t="shared" si="29"/>
        <v>5191323.9400000004</v>
      </c>
      <c r="H95" s="23">
        <f t="shared" si="29"/>
        <v>5191323.9400000004</v>
      </c>
      <c r="I95" s="23">
        <f t="shared" si="24"/>
        <v>5191323.9400000004</v>
      </c>
    </row>
    <row r="96" spans="1:9" ht="15" customHeight="1" x14ac:dyDescent="0.2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176</v>
      </c>
      <c r="C97" s="10" t="s">
        <v>109</v>
      </c>
      <c r="D97" s="23">
        <f>+D98+D103+D108</f>
        <v>0</v>
      </c>
      <c r="E97" s="23">
        <f t="shared" ref="E97:H97" si="30">+E98+E103+E108</f>
        <v>16359618.039999999</v>
      </c>
      <c r="F97" s="23">
        <f t="shared" si="23"/>
        <v>16359618.039999999</v>
      </c>
      <c r="G97" s="23">
        <f t="shared" si="30"/>
        <v>5191323.9400000004</v>
      </c>
      <c r="H97" s="23">
        <f t="shared" si="30"/>
        <v>5191323.9400000004</v>
      </c>
      <c r="I97" s="23">
        <f t="shared" si="24"/>
        <v>5191323.9400000004</v>
      </c>
    </row>
    <row r="98" spans="1:9" ht="15" customHeight="1" x14ac:dyDescent="0.2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359618.04</v>
      </c>
      <c r="F98" s="24">
        <f t="shared" si="23"/>
        <v>359618.04</v>
      </c>
      <c r="G98" s="24">
        <f t="shared" si="31"/>
        <v>359618.04</v>
      </c>
      <c r="H98" s="24">
        <f t="shared" si="31"/>
        <v>359618.04</v>
      </c>
      <c r="I98" s="19">
        <f t="shared" si="24"/>
        <v>359618.04</v>
      </c>
    </row>
    <row r="99" spans="1:9" ht="15" customHeight="1" x14ac:dyDescent="0.2">
      <c r="A99" s="38">
        <v>124211</v>
      </c>
      <c r="B99" s="30" t="s">
        <v>179</v>
      </c>
      <c r="C99" s="11" t="s">
        <v>113</v>
      </c>
      <c r="D99" s="32">
        <v>0</v>
      </c>
      <c r="E99" s="32">
        <v>359618.04</v>
      </c>
      <c r="F99" s="32">
        <f t="shared" si="23"/>
        <v>359618.04</v>
      </c>
      <c r="G99" s="32">
        <v>359618.04</v>
      </c>
      <c r="H99" s="32">
        <v>359618.04</v>
      </c>
      <c r="I99" s="18">
        <f t="shared" si="24"/>
        <v>359618.04</v>
      </c>
    </row>
    <row r="100" spans="1:9" ht="15" customHeight="1" x14ac:dyDescent="0.2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183</v>
      </c>
      <c r="C103" s="16" t="s">
        <v>121</v>
      </c>
      <c r="D103" s="24">
        <f>SUM(D104:D107)</f>
        <v>0</v>
      </c>
      <c r="E103" s="24">
        <f t="shared" ref="E103:H103" si="32">SUM(E104:E107)</f>
        <v>16000000</v>
      </c>
      <c r="F103" s="24">
        <f t="shared" si="23"/>
        <v>16000000</v>
      </c>
      <c r="G103" s="24">
        <f t="shared" si="32"/>
        <v>4831705.9000000004</v>
      </c>
      <c r="H103" s="24">
        <f t="shared" si="32"/>
        <v>4831705.9000000004</v>
      </c>
      <c r="I103" s="19">
        <f t="shared" si="24"/>
        <v>4831705.9000000004</v>
      </c>
    </row>
    <row r="104" spans="1:9" ht="15" customHeight="1" x14ac:dyDescent="0.2">
      <c r="A104" s="38">
        <v>124221</v>
      </c>
      <c r="B104" s="30" t="s">
        <v>184</v>
      </c>
      <c r="C104" s="11" t="s">
        <v>113</v>
      </c>
      <c r="D104" s="32">
        <v>0</v>
      </c>
      <c r="E104" s="32">
        <v>16000000</v>
      </c>
      <c r="F104" s="32">
        <f t="shared" si="23"/>
        <v>16000000</v>
      </c>
      <c r="G104" s="32">
        <v>4831705.9000000004</v>
      </c>
      <c r="H104" s="32">
        <v>4831705.9000000004</v>
      </c>
      <c r="I104" s="18">
        <f t="shared" si="24"/>
        <v>4831705.9000000004</v>
      </c>
    </row>
    <row r="105" spans="1:9" ht="15" customHeight="1" x14ac:dyDescent="0.2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203</v>
      </c>
      <c r="D119" s="21">
        <f>+D10+D77</f>
        <v>133813407.56</v>
      </c>
      <c r="E119" s="21">
        <f t="shared" ref="E119:H119" si="35">+E10+E77</f>
        <v>133437256.22</v>
      </c>
      <c r="F119" s="21">
        <f t="shared" si="23"/>
        <v>267250663.78</v>
      </c>
      <c r="G119" s="21">
        <f t="shared" si="35"/>
        <v>231592807.41</v>
      </c>
      <c r="H119" s="21">
        <f t="shared" si="35"/>
        <v>231592126.06</v>
      </c>
      <c r="I119" s="21">
        <f t="shared" si="24"/>
        <v>97778718.5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13"/>
      <c r="C123" s="14"/>
      <c r="D123" s="14"/>
      <c r="E123" s="14"/>
      <c r="F123" s="14"/>
      <c r="G123" s="14"/>
      <c r="H123" s="14"/>
    </row>
    <row r="124" spans="1:9" x14ac:dyDescent="0.2">
      <c r="B124" s="13"/>
      <c r="C124" s="14"/>
      <c r="D124" s="14"/>
      <c r="E124" s="14"/>
      <c r="F124" s="14"/>
      <c r="G124" s="14"/>
      <c r="H124" s="14"/>
    </row>
    <row r="125" spans="1:9" x14ac:dyDescent="0.2">
      <c r="B125" s="13"/>
      <c r="C125" s="14"/>
      <c r="D125" s="14"/>
      <c r="E125" s="14"/>
      <c r="F125" s="14"/>
      <c r="G125" s="14"/>
      <c r="H125" s="14"/>
    </row>
    <row r="126" spans="1:9" x14ac:dyDescent="0.2">
      <c r="B126" s="13"/>
      <c r="C126" s="14"/>
      <c r="D126" s="14"/>
      <c r="E126" s="14"/>
      <c r="F126" s="14"/>
      <c r="G126" s="14"/>
      <c r="H126" s="14"/>
    </row>
    <row r="127" spans="1:9" x14ac:dyDescent="0.2">
      <c r="B127" s="15"/>
      <c r="C127" s="15"/>
      <c r="D127" s="2"/>
      <c r="E127" s="2"/>
      <c r="F127" s="2"/>
      <c r="G127" s="2"/>
      <c r="H127" s="2"/>
    </row>
    <row r="128" spans="1:9" x14ac:dyDescent="0.2">
      <c r="B128" s="42" t="s">
        <v>209</v>
      </c>
      <c r="C128" s="42"/>
      <c r="D128" s="2"/>
      <c r="E128" s="43" t="s">
        <v>210</v>
      </c>
      <c r="F128" s="43"/>
      <c r="G128" s="43"/>
      <c r="H128" s="43"/>
    </row>
    <row r="129" spans="2:8" x14ac:dyDescent="0.2">
      <c r="B129" s="42" t="s">
        <v>208</v>
      </c>
      <c r="C129" s="42"/>
      <c r="D129" s="2"/>
      <c r="E129" s="42" t="s">
        <v>211</v>
      </c>
      <c r="F129" s="42"/>
      <c r="G129" s="42"/>
      <c r="H129" s="4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13"/>
      <c r="C131" s="13"/>
      <c r="D131" s="13"/>
      <c r="E131" s="13"/>
      <c r="F131" s="13"/>
      <c r="G131" s="13"/>
      <c r="H131" s="13"/>
    </row>
    <row r="132" spans="2:8" x14ac:dyDescent="0.2">
      <c r="B132" s="13"/>
      <c r="C132" s="13"/>
      <c r="D132" s="13"/>
      <c r="E132" s="13"/>
      <c r="F132" s="13"/>
      <c r="G132" s="13"/>
      <c r="H132" s="13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B136" s="7"/>
      <c r="C136" s="7"/>
      <c r="D136" s="7"/>
      <c r="E136" s="7"/>
      <c r="F136" s="7"/>
      <c r="G136" s="7"/>
      <c r="H136" s="7"/>
    </row>
    <row r="137" spans="2:8" x14ac:dyDescent="0.2">
      <c r="B137" s="7"/>
      <c r="C137" s="7"/>
      <c r="D137" s="7"/>
      <c r="E137" s="7"/>
      <c r="F137" s="7"/>
      <c r="G137" s="7"/>
      <c r="H137" s="7"/>
    </row>
    <row r="138" spans="2:8" x14ac:dyDescent="0.2">
      <c r="B138" s="7"/>
      <c r="C138" s="7"/>
      <c r="D138" s="7"/>
      <c r="E138" s="7"/>
      <c r="F138" s="7"/>
      <c r="G138" s="7"/>
      <c r="H138" s="7"/>
    </row>
    <row r="139" spans="2:8" x14ac:dyDescent="0.2">
      <c r="B139" s="7"/>
      <c r="C139" s="7"/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  <row r="247" spans="4:8" x14ac:dyDescent="0.2">
      <c r="D247" s="7"/>
      <c r="E247" s="7"/>
      <c r="F247" s="7"/>
      <c r="G247" s="7"/>
      <c r="H247" s="7"/>
    </row>
    <row r="248" spans="4:8" x14ac:dyDescent="0.2">
      <c r="D248" s="7"/>
      <c r="E248" s="7"/>
      <c r="F248" s="7"/>
      <c r="G248" s="7"/>
      <c r="H248" s="7"/>
    </row>
    <row r="249" spans="4:8" x14ac:dyDescent="0.2">
      <c r="D249" s="7"/>
      <c r="E249" s="7"/>
      <c r="F249" s="7"/>
      <c r="G249" s="7"/>
      <c r="H249" s="7"/>
    </row>
    <row r="250" spans="4:8" x14ac:dyDescent="0.2">
      <c r="D250" s="7"/>
      <c r="E250" s="7"/>
      <c r="F250" s="7"/>
      <c r="G250" s="7"/>
      <c r="H250" s="7"/>
    </row>
  </sheetData>
  <mergeCells count="11">
    <mergeCell ref="B128:C128"/>
    <mergeCell ref="E128:H128"/>
    <mergeCell ref="B129:C129"/>
    <mergeCell ref="E129:H129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2019-01-21T21:17:00Z</cp:lastPrinted>
  <dcterms:created xsi:type="dcterms:W3CDTF">2017-07-04T21:04:26Z</dcterms:created>
  <dcterms:modified xsi:type="dcterms:W3CDTF">2019-01-21T21:17:08Z</dcterms:modified>
</cp:coreProperties>
</file>