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-105" yWindow="-105" windowWidth="16830" windowHeight="10305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<sst xmlns="http://schemas.openxmlformats.org/spreadsheetml/2006/main" count="103" uniqueCount="43">
  <si>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</si>
  <si>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</si>
  <si>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</si>
  <si>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</si>
  <si>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</si>
  <si>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</si>
  <si>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</si>
  <si>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</si>
  <si>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</si>
  <si>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</si>
  <si>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</si>
  <si>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</si>
  <si>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</si>
  <si>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</si>
  <si>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</si>
  <si>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</si>
  <si>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</si>
  <si>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</si>
  <si>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</si>
  <si>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</si>
  <si>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</si>
  <si>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</si>
  <si>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</si>
  <si>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</si>
  <si>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</si>
  <si>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</si>
  <si>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</si>
  <si>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</si>
  <si>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</si>
  <si>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</si>
  <si>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</si>
  <si>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</si>
  <si>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</si>
  <si>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</si>
  <si>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</si>
  <si>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</si>
  <si>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</si>
  <si>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</si>
  <si>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UNIVERSIDAD TECNOLOGICA DE LEON
Estado Analítico de Ingresos
Del 1 de Enero al 31 de Diciembre de 2025
(Cifras en Pesos)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</si>
  <si>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Analítico de Ingresos
Del 1 de Enero al 31 de Diciembre de 2025
(Cifras en Pesos)</t>
    </r>
  </si>
  <si>
    <r>
      <t>Productos</t>
    </r>
    <r>
      <rPr>
        <vertAlign val="superscript"/>
        <sz val="9"/>
        <rFont val="Arial"/>
        <family val="2"/>
      </rPr>
      <t>1</t>
    </r>
  </si>
  <si>
    <r>
      <t>Aprovechamientos</t>
    </r>
    <r>
      <rPr>
        <vertAlign val="superscript"/>
        <sz val="9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</si>
  <si>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9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</si>
</sst>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2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2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2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0" fontId="8" fillId="0" borderId="0" xfId="8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0" fontId="9" fillId="2" borderId="12" xfId="8" applyFont="1" applyFill="1" applyBorder="1" applyAlignment="1" applyProtection="1">
      <alignment horizontal="center" vertical="center" wrapText="1"/>
      <protection locked="0"/>
    </xf>
    <xf numFmtId="0" fontId="9" fillId="2" borderId="13" xfId="8" applyFont="1" applyFill="1" applyBorder="1" applyAlignment="1" applyProtection="1">
      <alignment horizontal="center" vertical="center" wrapText="1"/>
      <protection locked="0"/>
    </xf>
    <xf numFmtId="0" fontId="9" fillId="2" borderId="14" xfId="8" applyFont="1" applyFill="1" applyBorder="1" applyAlignment="1" applyProtection="1">
      <alignment horizontal="center" vertical="center" wrapText="1"/>
      <protection locked="0"/>
    </xf>
    <xf numFmtId="4" fontId="9" fillId="0" borderId="27" xfId="8" applyNumberFormat="1" applyFont="1" applyBorder="1" applyAlignment="1" applyProtection="1">
      <alignment vertical="top"/>
      <protection locked="0"/>
    </xf>
    <xf numFmtId="4" fontId="8" fillId="0" borderId="28" xfId="8" applyNumberFormat="1" applyFont="1" applyBorder="1" applyAlignment="1" applyProtection="1">
      <alignment vertical="top"/>
      <protection locked="0"/>
    </xf>
    <xf numFmtId="0" fontId="14" fillId="2" borderId="15" xfId="8" applyFont="1" applyFill="1" applyBorder="1" applyAlignment="1">
      <alignment vertical="center"/>
    </xf>
    <xf numFmtId="0" fontId="14" fillId="2" borderId="5" xfId="8" applyFont="1" applyFill="1" applyBorder="1" applyAlignment="1" applyProtection="1">
      <alignment horizontal="center" vertical="center" wrapText="1"/>
      <protection locked="0"/>
    </xf>
    <xf numFmtId="0" fontId="14" fillId="2" borderId="16" xfId="8" applyFont="1" applyFill="1" applyBorder="1" applyAlignment="1">
      <alignment horizontal="center" vertical="center" wrapText="1"/>
    </xf>
    <xf numFmtId="0" fontId="14" fillId="2" borderId="17" xfId="8" applyFont="1" applyFill="1" applyBorder="1" applyAlignment="1">
      <alignment horizontal="center" vertical="center"/>
    </xf>
    <xf numFmtId="0" fontId="14" fillId="2" borderId="6" xfId="8" applyFont="1" applyFill="1" applyBorder="1" applyAlignment="1">
      <alignment horizontal="center" vertical="center" wrapText="1"/>
    </xf>
    <xf numFmtId="0" fontId="14" fillId="2" borderId="3" xfId="8" applyFont="1" applyFill="1" applyBorder="1" applyAlignment="1">
      <alignment horizontal="center" vertical="center" wrapText="1"/>
    </xf>
    <xf numFmtId="0" fontId="14" fillId="2" borderId="4" xfId="8" applyFont="1" applyFill="1" applyBorder="1" applyAlignment="1">
      <alignment horizontal="center" vertical="center" wrapText="1"/>
    </xf>
    <xf numFmtId="0" fontId="14" fillId="2" borderId="18" xfId="8" applyFont="1" applyFill="1" applyBorder="1" applyAlignment="1">
      <alignment horizontal="center" vertical="center" wrapText="1"/>
    </xf>
    <xf numFmtId="0" fontId="15" fillId="0" borderId="19" xfId="8" applyFont="1" applyBorder="1" applyAlignment="1" applyProtection="1">
      <alignment horizontal="left" vertical="top" wrapText="1" indent="1"/>
      <protection locked="0"/>
    </xf>
    <xf numFmtId="3" fontId="15" fillId="0" borderId="8" xfId="8" applyNumberFormat="1" applyFont="1" applyBorder="1" applyAlignment="1" applyProtection="1">
      <alignment vertical="top"/>
      <protection locked="0"/>
    </xf>
    <xf numFmtId="3" fontId="15" fillId="0" borderId="16" xfId="8" applyNumberFormat="1" applyFont="1" applyBorder="1" applyAlignment="1" applyProtection="1">
      <alignment vertical="top"/>
      <protection locked="0"/>
    </xf>
    <xf numFmtId="0" fontId="16" fillId="0" borderId="19" xfId="8" applyFont="1" applyBorder="1" applyAlignment="1" applyProtection="1">
      <alignment horizontal="left" vertical="top" wrapText="1" indent="1"/>
      <protection locked="0"/>
    </xf>
    <xf numFmtId="3" fontId="15" fillId="0" borderId="10" xfId="8" applyNumberFormat="1" applyFont="1" applyBorder="1" applyAlignment="1" applyProtection="1">
      <alignment vertical="top"/>
      <protection locked="0"/>
    </xf>
    <xf numFmtId="3" fontId="15" fillId="0" borderId="20" xfId="8" applyNumberFormat="1" applyFont="1" applyBorder="1" applyAlignment="1" applyProtection="1">
      <alignment vertical="top"/>
      <protection locked="0"/>
    </xf>
    <xf numFmtId="0" fontId="15" fillId="0" borderId="19" xfId="8" applyFont="1" applyBorder="1" applyAlignment="1" applyProtection="1">
      <alignment vertical="top"/>
      <protection locked="0"/>
    </xf>
    <xf numFmtId="3" fontId="15" fillId="0" borderId="9" xfId="8" applyNumberFormat="1" applyFont="1" applyBorder="1" applyAlignment="1" applyProtection="1">
      <alignment vertical="top"/>
      <protection locked="0"/>
    </xf>
    <xf numFmtId="3" fontId="15" fillId="0" borderId="18" xfId="8" applyNumberFormat="1" applyFont="1" applyBorder="1" applyAlignment="1" applyProtection="1">
      <alignment vertical="top"/>
      <protection locked="0"/>
    </xf>
    <xf numFmtId="0" fontId="14" fillId="0" borderId="21" xfId="8" applyFont="1" applyBorder="1" applyAlignment="1" applyProtection="1">
      <alignment horizontal="left" vertical="top" indent="3"/>
      <protection locked="0"/>
    </xf>
    <xf numFmtId="3" fontId="16" fillId="0" borderId="3" xfId="8" applyNumberFormat="1" applyFont="1" applyBorder="1" applyAlignment="1" applyProtection="1">
      <alignment vertical="top"/>
      <protection locked="0"/>
    </xf>
    <xf numFmtId="3" fontId="16" fillId="0" borderId="5" xfId="8" applyNumberFormat="1" applyFont="1" applyBorder="1" applyAlignment="1" applyProtection="1">
      <alignment vertical="top"/>
      <protection locked="0"/>
    </xf>
    <xf numFmtId="3" fontId="16" fillId="0" borderId="16" xfId="8" applyNumberFormat="1" applyFont="1" applyBorder="1" applyAlignment="1" applyProtection="1">
      <alignment vertical="top"/>
      <protection locked="0"/>
    </xf>
    <xf numFmtId="0" fontId="16" fillId="0" borderId="22" xfId="8" applyFont="1" applyBorder="1" applyAlignment="1" applyProtection="1">
      <alignment vertical="top"/>
      <protection locked="0"/>
    </xf>
    <xf numFmtId="4" fontId="16" fillId="0" borderId="7" xfId="8" applyNumberFormat="1" applyFont="1" applyBorder="1" applyAlignment="1" applyProtection="1">
      <alignment vertical="top"/>
      <protection locked="0"/>
    </xf>
    <xf numFmtId="4" fontId="16" fillId="0" borderId="1" xfId="8" applyNumberFormat="1" applyFont="1" applyBorder="1" applyAlignment="1" applyProtection="1">
      <alignment vertical="top"/>
      <protection locked="0"/>
    </xf>
    <xf numFmtId="4" fontId="14" fillId="0" borderId="4" xfId="8" applyNumberFormat="1" applyFont="1" applyBorder="1" applyAlignment="1" applyProtection="1">
      <alignment vertical="top"/>
      <protection locked="0"/>
    </xf>
    <xf numFmtId="4" fontId="14" fillId="0" borderId="5" xfId="8" applyNumberFormat="1" applyFont="1" applyBorder="1" applyAlignment="1" applyProtection="1">
      <alignment vertical="top"/>
      <protection locked="0"/>
    </xf>
    <xf numFmtId="4" fontId="16" fillId="0" borderId="18" xfId="8" applyNumberFormat="1" applyFont="1" applyBorder="1" applyAlignment="1" applyProtection="1">
      <alignment vertical="top"/>
      <protection locked="0"/>
    </xf>
    <xf numFmtId="0" fontId="14" fillId="2" borderId="15" xfId="8" applyFont="1" applyFill="1" applyBorder="1" applyAlignment="1">
      <alignment vertical="center" wrapText="1"/>
    </xf>
    <xf numFmtId="0" fontId="14" fillId="2" borderId="17" xfId="8" applyFont="1" applyFill="1" applyBorder="1" applyAlignment="1">
      <alignment horizontal="center" vertical="center" wrapText="1"/>
    </xf>
    <xf numFmtId="0" fontId="14" fillId="0" borderId="19" xfId="8" applyFont="1" applyBorder="1" applyAlignment="1">
      <alignment horizontal="left" vertical="top" indent="1"/>
    </xf>
    <xf numFmtId="3" fontId="14" fillId="0" borderId="8" xfId="8" applyNumberFormat="1" applyFont="1" applyBorder="1" applyAlignment="1" applyProtection="1">
      <alignment vertical="top"/>
      <protection locked="0"/>
    </xf>
    <xf numFmtId="3" fontId="14" fillId="0" borderId="16" xfId="8" applyNumberFormat="1" applyFont="1" applyBorder="1" applyAlignment="1" applyProtection="1">
      <alignment vertical="top"/>
      <protection locked="0"/>
    </xf>
    <xf numFmtId="0" fontId="16" fillId="0" borderId="19" xfId="8" applyFont="1" applyBorder="1" applyAlignment="1">
      <alignment horizontal="left" vertical="top" wrapText="1" indent="2"/>
    </xf>
    <xf numFmtId="3" fontId="16" fillId="0" borderId="10" xfId="8" applyNumberFormat="1" applyFont="1" applyBorder="1" applyAlignment="1" applyProtection="1">
      <alignment vertical="top"/>
      <protection locked="0"/>
    </xf>
    <xf numFmtId="3" fontId="16" fillId="0" borderId="20" xfId="8" applyNumberFormat="1" applyFont="1" applyBorder="1" applyAlignment="1" applyProtection="1">
      <alignment vertical="top"/>
      <protection locked="0"/>
    </xf>
    <xf numFmtId="0" fontId="16" fillId="0" borderId="19" xfId="8" applyFont="1" applyBorder="1" applyAlignment="1">
      <alignment horizontal="left" vertical="top" wrapText="1"/>
    </xf>
    <xf numFmtId="0" fontId="14" fillId="0" borderId="19" xfId="8" applyFont="1" applyBorder="1" applyAlignment="1">
      <alignment horizontal="left" vertical="top" wrapText="1" indent="1"/>
    </xf>
    <xf numFmtId="3" fontId="14" fillId="0" borderId="10" xfId="8" applyNumberFormat="1" applyFont="1" applyBorder="1" applyAlignment="1" applyProtection="1">
      <alignment vertical="top"/>
      <protection locked="0"/>
    </xf>
    <xf numFmtId="3" fontId="14" fillId="0" borderId="20" xfId="8" applyNumberFormat="1" applyFont="1" applyBorder="1" applyAlignment="1" applyProtection="1">
      <alignment vertical="top"/>
      <protection locked="0"/>
    </xf>
    <xf numFmtId="0" fontId="14" fillId="0" borderId="23" xfId="8" applyFont="1" applyBorder="1" applyAlignment="1">
      <alignment horizontal="center" vertical="top" wrapText="1"/>
    </xf>
    <xf numFmtId="3" fontId="16" fillId="0" borderId="24" xfId="8" applyNumberFormat="1" applyFont="1" applyBorder="1" applyAlignment="1" applyProtection="1">
      <alignment vertical="top"/>
      <protection locked="0"/>
    </xf>
    <xf numFmtId="3" fontId="16" fillId="0" borderId="25" xfId="8" applyNumberFormat="1" applyFont="1" applyBorder="1" applyAlignment="1" applyProtection="1">
      <alignment vertical="top"/>
      <protection locked="0"/>
    </xf>
    <xf numFmtId="4" fontId="14" fillId="0" borderId="26" xfId="8" applyNumberFormat="1" applyFont="1" applyBorder="1" applyAlignment="1" applyProtection="1">
      <alignment vertical="top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K38" sqref="K38"/>
    </sheetView>
  </sheetViews>
  <sheetFormatPr baseColWidth="10" defaultColWidth="12" defaultRowHeight="11.25" x14ac:dyDescent="0.2"/>
  <cols>
    <col min="1" max="1" width="62.5" style="2" customWidth="1"/>
    <col min="2" max="2" width="19.832031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59.25" customHeight="1" thickTop="1" x14ac:dyDescent="0.2">
      <c r="A1" s="49" t="s">
        <v>39</v>
      </c>
      <c r="B1" s="50"/>
      <c r="C1" s="50"/>
      <c r="D1" s="50"/>
      <c r="E1" s="50"/>
      <c r="F1" s="50"/>
      <c r="G1" s="51"/>
    </row>
    <row r="2" spans="1:8" s="3" customFormat="1" ht="12" x14ac:dyDescent="0.2">
      <c r="A2" s="54"/>
      <c r="B2" s="55" t="s">
        <v>34</v>
      </c>
      <c r="C2" s="55"/>
      <c r="D2" s="55"/>
      <c r="E2" s="55"/>
      <c r="F2" s="55"/>
      <c r="G2" s="56" t="s">
        <v>12</v>
      </c>
    </row>
    <row r="3" spans="1:8" s="1" customFormat="1" ht="24.95" customHeight="1" x14ac:dyDescent="0.2">
      <c r="A3" s="57" t="s">
        <v>29</v>
      </c>
      <c r="B3" s="58" t="s">
        <v>8</v>
      </c>
      <c r="C3" s="59" t="s">
        <v>37</v>
      </c>
      <c r="D3" s="59" t="s">
        <v>9</v>
      </c>
      <c r="E3" s="59" t="s">
        <v>10</v>
      </c>
      <c r="F3" s="60" t="s">
        <v>11</v>
      </c>
      <c r="G3" s="61"/>
    </row>
    <row r="4" spans="1:8" ht="12" x14ac:dyDescent="0.2">
      <c r="A4" s="62" t="s">
        <v>0</v>
      </c>
      <c r="B4" s="63">
        <v>0</v>
      </c>
      <c r="C4" s="63">
        <v>0</v>
      </c>
      <c r="D4" s="63">
        <f>B4+C4</f>
        <v>0</v>
      </c>
      <c r="E4" s="63">
        <v>0</v>
      </c>
      <c r="F4" s="63">
        <v>0</v>
      </c>
      <c r="G4" s="64">
        <f>F4-B4</f>
        <v>0</v>
      </c>
      <c r="H4" s="5" t="s">
        <v>17</v>
      </c>
    </row>
    <row r="5" spans="1:8" ht="12" x14ac:dyDescent="0.2">
      <c r="A5" s="65" t="s">
        <v>1</v>
      </c>
      <c r="B5" s="66">
        <v>0</v>
      </c>
      <c r="C5" s="66">
        <v>0</v>
      </c>
      <c r="D5" s="66">
        <f t="shared" ref="D5:D8" si="0">B5+C5</f>
        <v>0</v>
      </c>
      <c r="E5" s="66">
        <v>0</v>
      </c>
      <c r="F5" s="66">
        <v>0</v>
      </c>
      <c r="G5" s="67">
        <f t="shared" ref="G5:G8" si="1">F5-B5</f>
        <v>0</v>
      </c>
      <c r="H5" s="5" t="s">
        <v>27</v>
      </c>
    </row>
    <row r="6" spans="1:8" ht="12" x14ac:dyDescent="0.2">
      <c r="A6" s="62" t="s">
        <v>2</v>
      </c>
      <c r="B6" s="66">
        <v>0</v>
      </c>
      <c r="C6" s="66">
        <v>0</v>
      </c>
      <c r="D6" s="66">
        <f t="shared" si="0"/>
        <v>0</v>
      </c>
      <c r="E6" s="66">
        <v>0</v>
      </c>
      <c r="F6" s="66">
        <v>0</v>
      </c>
      <c r="G6" s="67">
        <f t="shared" si="1"/>
        <v>0</v>
      </c>
      <c r="H6" s="5" t="s">
        <v>18</v>
      </c>
    </row>
    <row r="7" spans="1:8" ht="12" x14ac:dyDescent="0.2">
      <c r="A7" s="62" t="s">
        <v>3</v>
      </c>
      <c r="B7" s="66">
        <v>0</v>
      </c>
      <c r="C7" s="66">
        <v>0</v>
      </c>
      <c r="D7" s="66">
        <f t="shared" si="0"/>
        <v>0</v>
      </c>
      <c r="E7" s="66">
        <v>0</v>
      </c>
      <c r="F7" s="66">
        <v>0</v>
      </c>
      <c r="G7" s="67">
        <f t="shared" si="1"/>
        <v>0</v>
      </c>
      <c r="H7" s="5" t="s">
        <v>19</v>
      </c>
    </row>
    <row r="8" spans="1:8" ht="12" x14ac:dyDescent="0.2">
      <c r="A8" s="62" t="s">
        <v>4</v>
      </c>
      <c r="B8" s="66">
        <v>0</v>
      </c>
      <c r="C8" s="66">
        <v>0</v>
      </c>
      <c r="D8" s="66">
        <f t="shared" si="0"/>
        <v>0</v>
      </c>
      <c r="E8" s="66">
        <v>0</v>
      </c>
      <c r="F8" s="66">
        <v>0</v>
      </c>
      <c r="G8" s="67">
        <f t="shared" si="1"/>
        <v>0</v>
      </c>
      <c r="H8" s="5" t="s">
        <v>20</v>
      </c>
    </row>
    <row r="9" spans="1:8" ht="12" x14ac:dyDescent="0.2">
      <c r="A9" s="65" t="s">
        <v>5</v>
      </c>
      <c r="B9" s="66">
        <v>0</v>
      </c>
      <c r="C9" s="66">
        <v>0</v>
      </c>
      <c r="D9" s="66">
        <f t="shared" ref="D9:D12" si="2">B9+C9</f>
        <v>0</v>
      </c>
      <c r="E9" s="66">
        <v>0</v>
      </c>
      <c r="F9" s="66">
        <v>0</v>
      </c>
      <c r="G9" s="67">
        <f t="shared" ref="G9:G12" si="3">F9-B9</f>
        <v>0</v>
      </c>
      <c r="H9" s="5" t="s">
        <v>21</v>
      </c>
    </row>
    <row r="10" spans="1:8" ht="24" x14ac:dyDescent="0.2">
      <c r="A10" s="62" t="s">
        <v>13</v>
      </c>
      <c r="B10" s="66">
        <v>53885945</v>
      </c>
      <c r="C10" s="66">
        <v>19306518.93</v>
      </c>
      <c r="D10" s="66">
        <f t="shared" si="2"/>
        <v>73192463.930000007</v>
      </c>
      <c r="E10" s="66">
        <v>59159090.409999996</v>
      </c>
      <c r="F10" s="66">
        <v>59159090.409999996</v>
      </c>
      <c r="G10" s="67">
        <f t="shared" si="3"/>
        <v>5273145.4099999964</v>
      </c>
      <c r="H10" s="5" t="s">
        <v>22</v>
      </c>
    </row>
    <row r="11" spans="1:8" ht="24" x14ac:dyDescent="0.2">
      <c r="A11" s="62" t="s">
        <v>33</v>
      </c>
      <c r="B11" s="66">
        <v>95612283</v>
      </c>
      <c r="C11" s="66">
        <v>8121028.6399999997</v>
      </c>
      <c r="D11" s="66">
        <f t="shared" si="2"/>
        <v>103733311.64</v>
      </c>
      <c r="E11" s="66">
        <v>103733311.64</v>
      </c>
      <c r="F11" s="66">
        <v>103733311.64</v>
      </c>
      <c r="G11" s="67">
        <f t="shared" si="3"/>
        <v>8121028.6400000006</v>
      </c>
      <c r="H11" s="5" t="s">
        <v>23</v>
      </c>
    </row>
    <row r="12" spans="1:8" ht="24" x14ac:dyDescent="0.2">
      <c r="A12" s="62" t="s">
        <v>14</v>
      </c>
      <c r="B12" s="66">
        <v>96280295.269999996</v>
      </c>
      <c r="C12" s="66">
        <v>47431953.479999997</v>
      </c>
      <c r="D12" s="66">
        <f t="shared" si="2"/>
        <v>143712248.75</v>
      </c>
      <c r="E12" s="66">
        <v>143712248.75</v>
      </c>
      <c r="F12" s="66">
        <v>143712248.75</v>
      </c>
      <c r="G12" s="67">
        <f t="shared" si="3"/>
        <v>47431953.480000004</v>
      </c>
      <c r="H12" s="5" t="s">
        <v>24</v>
      </c>
    </row>
    <row r="13" spans="1:8" ht="12" x14ac:dyDescent="0.2">
      <c r="A13" s="62" t="s">
        <v>6</v>
      </c>
      <c r="B13" s="66">
        <v>0</v>
      </c>
      <c r="C13" s="66">
        <v>0</v>
      </c>
      <c r="D13" s="66">
        <f t="shared" ref="D13" si="4">B13+C13</f>
        <v>0</v>
      </c>
      <c r="E13" s="66">
        <v>0</v>
      </c>
      <c r="F13" s="66">
        <v>0</v>
      </c>
      <c r="G13" s="67">
        <f t="shared" ref="G13" si="5">F13-B13</f>
        <v>0</v>
      </c>
      <c r="H13" s="5" t="s">
        <v>25</v>
      </c>
    </row>
    <row r="14" spans="1:8" ht="12" x14ac:dyDescent="0.2">
      <c r="A14" s="68"/>
      <c r="B14" s="69"/>
      <c r="C14" s="69"/>
      <c r="D14" s="69"/>
      <c r="E14" s="69"/>
      <c r="F14" s="69"/>
      <c r="G14" s="70"/>
      <c r="H14" s="5" t="s">
        <v>26</v>
      </c>
    </row>
    <row r="15" spans="1:8" ht="12" x14ac:dyDescent="0.2">
      <c r="A15" s="71" t="s">
        <v>7</v>
      </c>
      <c r="B15" s="72">
        <f>SUM(B4:B13)</f>
        <v>245778523.26999998</v>
      </c>
      <c r="C15" s="72">
        <f t="shared" ref="C15:G15" si="6">SUM(C4:C13)</f>
        <v>74859501.049999997</v>
      </c>
      <c r="D15" s="72">
        <f t="shared" si="6"/>
        <v>320638024.31999999</v>
      </c>
      <c r="E15" s="72">
        <f t="shared" si="6"/>
        <v>306604650.80000001</v>
      </c>
      <c r="F15" s="73">
        <f t="shared" si="6"/>
        <v>306604650.80000001</v>
      </c>
      <c r="G15" s="74">
        <f t="shared" si="6"/>
        <v>60826127.530000001</v>
      </c>
      <c r="H15" s="5" t="s">
        <v>26</v>
      </c>
    </row>
    <row r="16" spans="1:8" ht="12" x14ac:dyDescent="0.2">
      <c r="A16" s="75"/>
      <c r="B16" s="76"/>
      <c r="C16" s="76"/>
      <c r="D16" s="77"/>
      <c r="E16" s="78" t="s">
        <v>35</v>
      </c>
      <c r="F16" s="79"/>
      <c r="G16" s="80"/>
      <c r="H16" s="5" t="s">
        <v>26</v>
      </c>
    </row>
    <row r="17" spans="1:8" ht="10.35" customHeight="1" x14ac:dyDescent="0.2">
      <c r="A17" s="81"/>
      <c r="B17" s="55" t="s">
        <v>34</v>
      </c>
      <c r="C17" s="55"/>
      <c r="D17" s="55"/>
      <c r="E17" s="55"/>
      <c r="F17" s="55"/>
      <c r="G17" s="56" t="s">
        <v>12</v>
      </c>
      <c r="H17" s="5" t="s">
        <v>26</v>
      </c>
    </row>
    <row r="18" spans="1:8" ht="24" x14ac:dyDescent="0.2">
      <c r="A18" s="82" t="s">
        <v>29</v>
      </c>
      <c r="B18" s="58" t="s">
        <v>8</v>
      </c>
      <c r="C18" s="59" t="s">
        <v>37</v>
      </c>
      <c r="D18" s="59" t="s">
        <v>9</v>
      </c>
      <c r="E18" s="59" t="s">
        <v>10</v>
      </c>
      <c r="F18" s="60" t="s">
        <v>11</v>
      </c>
      <c r="G18" s="61"/>
      <c r="H18" s="5" t="s">
        <v>26</v>
      </c>
    </row>
    <row r="19" spans="1:8" ht="12" x14ac:dyDescent="0.2">
      <c r="A19" s="83" t="s">
        <v>15</v>
      </c>
      <c r="B19" s="84">
        <f t="shared" ref="B19:G19" si="7">SUM(B20+B21+B22+B23+B24+B25+B26+B27)</f>
        <v>0</v>
      </c>
      <c r="C19" s="84">
        <f t="shared" si="7"/>
        <v>0</v>
      </c>
      <c r="D19" s="84">
        <f t="shared" si="7"/>
        <v>0</v>
      </c>
      <c r="E19" s="84">
        <f t="shared" si="7"/>
        <v>0</v>
      </c>
      <c r="F19" s="84">
        <f t="shared" si="7"/>
        <v>0</v>
      </c>
      <c r="G19" s="85">
        <f t="shared" si="7"/>
        <v>0</v>
      </c>
      <c r="H19" s="5" t="s">
        <v>26</v>
      </c>
    </row>
    <row r="20" spans="1:8" ht="12" x14ac:dyDescent="0.2">
      <c r="A20" s="86" t="s">
        <v>0</v>
      </c>
      <c r="B20" s="87">
        <v>0</v>
      </c>
      <c r="C20" s="87">
        <v>0</v>
      </c>
      <c r="D20" s="87">
        <f t="shared" ref="D20:D23" si="8">B20+C20</f>
        <v>0</v>
      </c>
      <c r="E20" s="87">
        <v>0</v>
      </c>
      <c r="F20" s="87">
        <v>0</v>
      </c>
      <c r="G20" s="88">
        <f t="shared" ref="G20:G23" si="9">F20-B20</f>
        <v>0</v>
      </c>
      <c r="H20" s="5" t="s">
        <v>17</v>
      </c>
    </row>
    <row r="21" spans="1:8" ht="12" x14ac:dyDescent="0.2">
      <c r="A21" s="86" t="s">
        <v>1</v>
      </c>
      <c r="B21" s="87">
        <v>0</v>
      </c>
      <c r="C21" s="87">
        <v>0</v>
      </c>
      <c r="D21" s="87">
        <f t="shared" si="8"/>
        <v>0</v>
      </c>
      <c r="E21" s="87">
        <v>0</v>
      </c>
      <c r="F21" s="87">
        <v>0</v>
      </c>
      <c r="G21" s="88">
        <f t="shared" si="9"/>
        <v>0</v>
      </c>
      <c r="H21" s="5" t="s">
        <v>27</v>
      </c>
    </row>
    <row r="22" spans="1:8" ht="12" x14ac:dyDescent="0.2">
      <c r="A22" s="86" t="s">
        <v>2</v>
      </c>
      <c r="B22" s="87">
        <v>0</v>
      </c>
      <c r="C22" s="87">
        <v>0</v>
      </c>
      <c r="D22" s="87">
        <f t="shared" si="8"/>
        <v>0</v>
      </c>
      <c r="E22" s="87">
        <v>0</v>
      </c>
      <c r="F22" s="87">
        <v>0</v>
      </c>
      <c r="G22" s="88">
        <f t="shared" si="9"/>
        <v>0</v>
      </c>
      <c r="H22" s="5" t="s">
        <v>18</v>
      </c>
    </row>
    <row r="23" spans="1:8" ht="12" x14ac:dyDescent="0.2">
      <c r="A23" s="86" t="s">
        <v>3</v>
      </c>
      <c r="B23" s="87">
        <v>0</v>
      </c>
      <c r="C23" s="87">
        <v>0</v>
      </c>
      <c r="D23" s="87">
        <f t="shared" si="8"/>
        <v>0</v>
      </c>
      <c r="E23" s="87">
        <v>0</v>
      </c>
      <c r="F23" s="87">
        <v>0</v>
      </c>
      <c r="G23" s="88">
        <f t="shared" si="9"/>
        <v>0</v>
      </c>
      <c r="H23" s="5" t="s">
        <v>19</v>
      </c>
    </row>
    <row r="24" spans="1:8" ht="13.5" x14ac:dyDescent="0.2">
      <c r="A24" s="86" t="s">
        <v>40</v>
      </c>
      <c r="B24" s="87">
        <v>0</v>
      </c>
      <c r="C24" s="87">
        <v>0</v>
      </c>
      <c r="D24" s="87">
        <f t="shared" ref="D24" si="10">B24+C24</f>
        <v>0</v>
      </c>
      <c r="E24" s="87">
        <v>0</v>
      </c>
      <c r="F24" s="87">
        <v>0</v>
      </c>
      <c r="G24" s="88">
        <f t="shared" ref="G24" si="11">F24-B24</f>
        <v>0</v>
      </c>
      <c r="H24" s="5" t="s">
        <v>20</v>
      </c>
    </row>
    <row r="25" spans="1:8" ht="13.5" x14ac:dyDescent="0.2">
      <c r="A25" s="86" t="s">
        <v>41</v>
      </c>
      <c r="B25" s="87">
        <v>0</v>
      </c>
      <c r="C25" s="87">
        <v>0</v>
      </c>
      <c r="D25" s="87">
        <f t="shared" ref="D25:D27" si="12">B25+C25</f>
        <v>0</v>
      </c>
      <c r="E25" s="87">
        <v>0</v>
      </c>
      <c r="F25" s="87">
        <v>0</v>
      </c>
      <c r="G25" s="88">
        <f t="shared" ref="G25:G27" si="13">F25-B25</f>
        <v>0</v>
      </c>
      <c r="H25" s="5" t="s">
        <v>21</v>
      </c>
    </row>
    <row r="26" spans="1:8" ht="36" x14ac:dyDescent="0.2">
      <c r="A26" s="86" t="s">
        <v>33</v>
      </c>
      <c r="B26" s="87">
        <v>0</v>
      </c>
      <c r="C26" s="87">
        <v>0</v>
      </c>
      <c r="D26" s="87">
        <f t="shared" si="12"/>
        <v>0</v>
      </c>
      <c r="E26" s="87">
        <v>0</v>
      </c>
      <c r="F26" s="87">
        <v>0</v>
      </c>
      <c r="G26" s="88">
        <f t="shared" si="13"/>
        <v>0</v>
      </c>
      <c r="H26" s="5" t="s">
        <v>23</v>
      </c>
    </row>
    <row r="27" spans="1:8" ht="24" x14ac:dyDescent="0.2">
      <c r="A27" s="86" t="s">
        <v>14</v>
      </c>
      <c r="B27" s="87">
        <v>0</v>
      </c>
      <c r="C27" s="87">
        <v>0</v>
      </c>
      <c r="D27" s="87">
        <f t="shared" si="12"/>
        <v>0</v>
      </c>
      <c r="E27" s="87">
        <v>0</v>
      </c>
      <c r="F27" s="87">
        <v>0</v>
      </c>
      <c r="G27" s="88">
        <f t="shared" si="13"/>
        <v>0</v>
      </c>
      <c r="H27" s="5" t="s">
        <v>24</v>
      </c>
    </row>
    <row r="28" spans="1:8" ht="12" x14ac:dyDescent="0.2">
      <c r="A28" s="89"/>
      <c r="B28" s="87"/>
      <c r="C28" s="87"/>
      <c r="D28" s="87"/>
      <c r="E28" s="87"/>
      <c r="F28" s="87"/>
      <c r="G28" s="88"/>
      <c r="H28" s="5" t="s">
        <v>26</v>
      </c>
    </row>
    <row r="29" spans="1:8" ht="41.25" customHeight="1" x14ac:dyDescent="0.2">
      <c r="A29" s="90" t="s">
        <v>30</v>
      </c>
      <c r="B29" s="91">
        <f t="shared" ref="B29:G29" si="14">SUM(B30:B33)</f>
        <v>150166240.26999998</v>
      </c>
      <c r="C29" s="91">
        <f t="shared" si="14"/>
        <v>66738472.409999996</v>
      </c>
      <c r="D29" s="91">
        <f t="shared" si="14"/>
        <v>216904712.68000001</v>
      </c>
      <c r="E29" s="91">
        <f t="shared" si="14"/>
        <v>202871339.16</v>
      </c>
      <c r="F29" s="91">
        <f t="shared" si="14"/>
        <v>202871339.16</v>
      </c>
      <c r="G29" s="92">
        <f t="shared" si="14"/>
        <v>52705098.890000001</v>
      </c>
      <c r="H29" s="5" t="s">
        <v>26</v>
      </c>
    </row>
    <row r="30" spans="1:8" ht="12" x14ac:dyDescent="0.2">
      <c r="A30" s="86" t="s">
        <v>1</v>
      </c>
      <c r="B30" s="87">
        <v>0</v>
      </c>
      <c r="C30" s="87">
        <v>0</v>
      </c>
      <c r="D30" s="87">
        <f>B30+C30</f>
        <v>0</v>
      </c>
      <c r="E30" s="87">
        <v>0</v>
      </c>
      <c r="F30" s="87">
        <v>0</v>
      </c>
      <c r="G30" s="88">
        <f>F30-B30</f>
        <v>0</v>
      </c>
      <c r="H30" s="5" t="s">
        <v>27</v>
      </c>
    </row>
    <row r="31" spans="1:8" ht="12" x14ac:dyDescent="0.2">
      <c r="A31" s="86" t="s">
        <v>4</v>
      </c>
      <c r="B31" s="87">
        <v>0</v>
      </c>
      <c r="C31" s="87">
        <v>0</v>
      </c>
      <c r="D31" s="87">
        <f>B31+C31</f>
        <v>0</v>
      </c>
      <c r="E31" s="87">
        <v>0</v>
      </c>
      <c r="F31" s="87">
        <v>0</v>
      </c>
      <c r="G31" s="88">
        <f t="shared" ref="G31:G32" si="15">F31-B31</f>
        <v>0</v>
      </c>
      <c r="H31" s="5" t="s">
        <v>20</v>
      </c>
    </row>
    <row r="32" spans="1:8" ht="25.5" x14ac:dyDescent="0.2">
      <c r="A32" s="86" t="s">
        <v>42</v>
      </c>
      <c r="B32" s="87">
        <v>53885945</v>
      </c>
      <c r="C32" s="87">
        <v>19306518.93</v>
      </c>
      <c r="D32" s="87">
        <f>B32+C32</f>
        <v>73192463.930000007</v>
      </c>
      <c r="E32" s="87">
        <v>59159090.409999996</v>
      </c>
      <c r="F32" s="87">
        <v>59159090.409999996</v>
      </c>
      <c r="G32" s="88">
        <f t="shared" si="15"/>
        <v>5273145.4099999964</v>
      </c>
      <c r="H32" s="5" t="s">
        <v>22</v>
      </c>
    </row>
    <row r="33" spans="1:8" ht="24" x14ac:dyDescent="0.2">
      <c r="A33" s="86" t="s">
        <v>14</v>
      </c>
      <c r="B33" s="87">
        <v>96280295.269999996</v>
      </c>
      <c r="C33" s="87">
        <v>47431953.479999997</v>
      </c>
      <c r="D33" s="87">
        <f>B33+C33</f>
        <v>143712248.75</v>
      </c>
      <c r="E33" s="87">
        <v>143712248.75</v>
      </c>
      <c r="F33" s="87">
        <v>143712248.75</v>
      </c>
      <c r="G33" s="88">
        <f t="shared" ref="G33" si="16">F33-B33</f>
        <v>47431953.480000004</v>
      </c>
      <c r="H33" s="5" t="s">
        <v>24</v>
      </c>
    </row>
    <row r="34" spans="1:8" ht="12" x14ac:dyDescent="0.2">
      <c r="A34" s="89"/>
      <c r="B34" s="87"/>
      <c r="C34" s="87"/>
      <c r="D34" s="87"/>
      <c r="E34" s="87"/>
      <c r="F34" s="87"/>
      <c r="G34" s="88"/>
      <c r="H34" s="5" t="s">
        <v>26</v>
      </c>
    </row>
    <row r="35" spans="1:8" ht="12" x14ac:dyDescent="0.2">
      <c r="A35" s="83" t="s">
        <v>6</v>
      </c>
      <c r="B35" s="91">
        <f t="shared" ref="B35:G35" si="17">SUM(B36)</f>
        <v>0</v>
      </c>
      <c r="C35" s="91">
        <f t="shared" si="17"/>
        <v>0</v>
      </c>
      <c r="D35" s="91">
        <f t="shared" si="17"/>
        <v>0</v>
      </c>
      <c r="E35" s="91">
        <f t="shared" si="17"/>
        <v>0</v>
      </c>
      <c r="F35" s="91">
        <f t="shared" si="17"/>
        <v>0</v>
      </c>
      <c r="G35" s="92">
        <f t="shared" si="17"/>
        <v>0</v>
      </c>
      <c r="H35" s="5" t="s">
        <v>26</v>
      </c>
    </row>
    <row r="36" spans="1:8" ht="12" x14ac:dyDescent="0.2">
      <c r="A36" s="86" t="s">
        <v>6</v>
      </c>
      <c r="B36" s="87">
        <v>0</v>
      </c>
      <c r="C36" s="87">
        <v>0</v>
      </c>
      <c r="D36" s="87">
        <f>B36+C36</f>
        <v>0</v>
      </c>
      <c r="E36" s="87">
        <v>0</v>
      </c>
      <c r="F36" s="87">
        <v>0</v>
      </c>
      <c r="G36" s="88">
        <f>F36-B36</f>
        <v>0</v>
      </c>
      <c r="H36" s="5" t="s">
        <v>25</v>
      </c>
    </row>
    <row r="37" spans="1:8" ht="12" x14ac:dyDescent="0.2">
      <c r="A37" s="86"/>
      <c r="B37" s="87"/>
      <c r="C37" s="87"/>
      <c r="D37" s="87"/>
      <c r="E37" s="87"/>
      <c r="F37" s="87"/>
      <c r="G37" s="88"/>
      <c r="H37" s="5"/>
    </row>
    <row r="38" spans="1:8" ht="12.75" thickBot="1" x14ac:dyDescent="0.25">
      <c r="A38" s="93" t="s">
        <v>7</v>
      </c>
      <c r="B38" s="94">
        <f>SUM(B35+B29+B19)</f>
        <v>150166240.26999998</v>
      </c>
      <c r="C38" s="94">
        <f t="shared" ref="C38:G38" si="18">SUM(C35+C29+C19)</f>
        <v>66738472.409999996</v>
      </c>
      <c r="D38" s="94">
        <f t="shared" si="18"/>
        <v>216904712.68000001</v>
      </c>
      <c r="E38" s="94">
        <f t="shared" si="18"/>
        <v>202871339.16</v>
      </c>
      <c r="F38" s="94">
        <f t="shared" si="18"/>
        <v>202871339.16</v>
      </c>
      <c r="G38" s="95">
        <f t="shared" si="18"/>
        <v>52705098.890000001</v>
      </c>
      <c r="H38" s="5" t="s">
        <v>26</v>
      </c>
    </row>
    <row r="39" spans="1:8" ht="13.5" thickTop="1" thickBot="1" x14ac:dyDescent="0.25">
      <c r="A39" s="47"/>
      <c r="B39" s="48"/>
      <c r="C39" s="48"/>
      <c r="D39" s="48"/>
      <c r="E39" s="96" t="s">
        <v>35</v>
      </c>
      <c r="F39" s="52"/>
      <c r="G39" s="53"/>
      <c r="H39" s="5" t="s">
        <v>26</v>
      </c>
    </row>
    <row r="40" spans="1:8" x14ac:dyDescent="0.2">
      <c r="A40" t="s">
        <v>28</v>
      </c>
    </row>
    <row r="41" spans="1:8" x14ac:dyDescent="0.2">
      <c r="A41" s="4" t="s">
        <v>31</v>
      </c>
    </row>
    <row r="42" spans="1:8" x14ac:dyDescent="0.2">
      <c r="A42" s="4" t="s">
        <v>16</v>
      </c>
    </row>
    <row r="43" spans="1:8" ht="30.75" customHeight="1" x14ac:dyDescent="0.2">
      <c r="A43" s="38" t="s">
        <v>32</v>
      </c>
      <c r="B43" s="38"/>
      <c r="C43" s="38"/>
      <c r="D43" s="38"/>
      <c r="E43" s="38"/>
      <c r="F43" s="38"/>
      <c r="G43" s="38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1.1811023622047245" right="0.70866141732283472" top="0.39370078740157483" bottom="0" header="0.31496062992125984" footer="0.31496062992125984"/>
  <pageSetup paperSize="9" scale="80" orientation="landscape" r:id="rId1"/>
  <ignoredErrors>
    <ignoredError sqref="H38:H39 H4:H18 H19:H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>
      <selection activeCell="C3" sqref="C3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50.1" customHeight="1" x14ac:dyDescent="0.2">
      <c r="A1" s="39" t="s">
        <v>38</v>
      </c>
      <c r="B1" s="40"/>
      <c r="C1" s="40"/>
      <c r="D1" s="40"/>
      <c r="E1" s="40"/>
      <c r="F1" s="40"/>
      <c r="G1" s="41"/>
      <c r="J1" s="35"/>
    </row>
    <row r="2" spans="1:12" x14ac:dyDescent="0.2">
      <c r="A2" s="6"/>
      <c r="B2" s="42" t="s">
        <v>34</v>
      </c>
      <c r="C2" s="43"/>
      <c r="D2" s="43"/>
      <c r="E2" s="43"/>
      <c r="F2" s="44"/>
      <c r="G2" s="45" t="s">
        <v>12</v>
      </c>
      <c r="J2" s="35"/>
    </row>
    <row r="3" spans="1:12" ht="22.5" x14ac:dyDescent="0.2">
      <c r="A3" s="7" t="s">
        <v>29</v>
      </c>
      <c r="B3" s="8" t="s">
        <v>8</v>
      </c>
      <c r="C3" s="9" t="s">
        <v>37</v>
      </c>
      <c r="D3" s="9" t="s">
        <v>9</v>
      </c>
      <c r="E3" s="9" t="s">
        <v>10</v>
      </c>
      <c r="F3" s="10" t="s">
        <v>11</v>
      </c>
      <c r="G3" s="46"/>
      <c r="H3" s="34"/>
      <c r="I3" s="34"/>
      <c r="J3" s="35"/>
    </row>
    <row r="4" spans="1:12" ht="33.75" x14ac:dyDescent="0.2">
      <c r="A4" s="11" t="s">
        <v>30</v>
      </c>
      <c r="B4" s="12">
        <f t="shared" ref="B4:G4" si="0">SUM(B5:B5)</f>
        <v>95612283</v>
      </c>
      <c r="C4" s="12">
        <f t="shared" si="0"/>
        <v>8121028.6399999997</v>
      </c>
      <c r="D4" s="12">
        <f t="shared" si="0"/>
        <v>103733311.64</v>
      </c>
      <c r="E4" s="12">
        <f t="shared" si="0"/>
        <v>103733311.64</v>
      </c>
      <c r="F4" s="12">
        <f t="shared" si="0"/>
        <v>103733311.64</v>
      </c>
      <c r="G4" s="12">
        <f t="shared" si="0"/>
        <v>8121028.6400000006</v>
      </c>
      <c r="H4" s="35"/>
      <c r="I4" s="35"/>
      <c r="J4" s="35"/>
    </row>
    <row r="5" spans="1:12" ht="22.5" x14ac:dyDescent="0.2">
      <c r="A5" s="13" t="s">
        <v>33</v>
      </c>
      <c r="B5" s="14">
        <v>95612283</v>
      </c>
      <c r="C5" s="15">
        <v>8121028.6399999997</v>
      </c>
      <c r="D5" s="15">
        <f>B5+C5</f>
        <v>103733311.64</v>
      </c>
      <c r="E5" s="15">
        <v>103733311.64</v>
      </c>
      <c r="F5" s="15">
        <v>103733311.64</v>
      </c>
      <c r="G5" s="14">
        <f>F5-B5</f>
        <v>8121028.6400000006</v>
      </c>
      <c r="H5" s="36"/>
      <c r="I5" s="36"/>
      <c r="J5" s="36"/>
    </row>
    <row r="6" spans="1:12" x14ac:dyDescent="0.2">
      <c r="A6" s="17"/>
      <c r="B6" s="14"/>
      <c r="C6" s="14"/>
      <c r="D6" s="14"/>
      <c r="E6" s="14"/>
      <c r="F6" s="14"/>
      <c r="G6" s="14"/>
      <c r="J6" s="35"/>
    </row>
    <row r="7" spans="1:12" x14ac:dyDescent="0.2">
      <c r="A7" s="18" t="s">
        <v>6</v>
      </c>
      <c r="B7" s="12">
        <f t="shared" ref="B7:G7" si="1">SUM(B8)</f>
        <v>0</v>
      </c>
      <c r="C7" s="12">
        <f t="shared" si="1"/>
        <v>0</v>
      </c>
      <c r="D7" s="12">
        <f t="shared" si="1"/>
        <v>0</v>
      </c>
      <c r="E7" s="12">
        <f t="shared" si="1"/>
        <v>0</v>
      </c>
      <c r="F7" s="12">
        <f t="shared" si="1"/>
        <v>0</v>
      </c>
      <c r="G7" s="12">
        <f t="shared" si="1"/>
        <v>0</v>
      </c>
      <c r="J7" s="35"/>
    </row>
    <row r="8" spans="1:12" x14ac:dyDescent="0.2">
      <c r="A8" s="13" t="s">
        <v>6</v>
      </c>
      <c r="B8" s="14">
        <v>0</v>
      </c>
      <c r="C8" s="14">
        <v>0</v>
      </c>
      <c r="D8" s="15">
        <f>B8+C8</f>
        <v>0</v>
      </c>
      <c r="E8" s="14">
        <v>0</v>
      </c>
      <c r="F8" s="14">
        <v>0</v>
      </c>
      <c r="G8" s="14">
        <f>F8-B8</f>
        <v>0</v>
      </c>
      <c r="J8" s="35"/>
    </row>
    <row r="9" spans="1:12" x14ac:dyDescent="0.2">
      <c r="A9" s="19"/>
      <c r="B9" s="12"/>
      <c r="C9" s="12"/>
      <c r="D9" s="12"/>
      <c r="E9" s="12"/>
      <c r="F9" s="12"/>
      <c r="G9" s="12"/>
    </row>
    <row r="10" spans="1:12" x14ac:dyDescent="0.2">
      <c r="A10" s="21" t="s">
        <v>7</v>
      </c>
      <c r="B10" s="22">
        <f t="shared" ref="B10:G10" si="2">SUM(B7+B4)</f>
        <v>95612283</v>
      </c>
      <c r="C10" s="22">
        <f t="shared" si="2"/>
        <v>8121028.6399999997</v>
      </c>
      <c r="D10" s="22">
        <f t="shared" si="2"/>
        <v>103733311.64</v>
      </c>
      <c r="E10" s="22">
        <f t="shared" si="2"/>
        <v>103733311.64</v>
      </c>
      <c r="F10" s="22">
        <f t="shared" si="2"/>
        <v>103733311.64</v>
      </c>
      <c r="G10" s="23">
        <f t="shared" si="2"/>
        <v>8121028.6400000006</v>
      </c>
      <c r="L10" s="20"/>
    </row>
    <row r="11" spans="1:12" x14ac:dyDescent="0.2">
      <c r="A11" s="24"/>
      <c r="B11" s="25"/>
      <c r="C11" s="25"/>
      <c r="D11" s="25"/>
      <c r="E11" s="26" t="s">
        <v>35</v>
      </c>
      <c r="F11" s="27"/>
      <c r="G11" s="28"/>
      <c r="L11" s="16"/>
    </row>
    <row r="12" spans="1:12" x14ac:dyDescent="0.2">
      <c r="A12" s="29"/>
      <c r="B12" s="29"/>
      <c r="C12" s="29"/>
      <c r="D12" s="29"/>
      <c r="E12" s="29"/>
      <c r="F12" s="29"/>
      <c r="G12" s="29"/>
    </row>
    <row r="13" spans="1:12" x14ac:dyDescent="0.2">
      <c r="A13" s="30"/>
      <c r="B13" s="31"/>
      <c r="C13" s="31"/>
      <c r="D13" s="31"/>
      <c r="E13" s="32"/>
      <c r="F13" s="32"/>
      <c r="G13" s="31"/>
    </row>
    <row r="14" spans="1:12" x14ac:dyDescent="0.2">
      <c r="A14" s="33" t="s">
        <v>28</v>
      </c>
      <c r="B14" s="29"/>
      <c r="C14" s="29"/>
      <c r="D14" s="29"/>
      <c r="E14" s="29"/>
      <c r="F14" s="29"/>
      <c r="G14" s="29"/>
    </row>
    <row r="15" spans="1:12" ht="9.9499999999999993" customHeight="1" x14ac:dyDescent="0.2">
      <c r="A15" s="37" t="s">
        <v>36</v>
      </c>
      <c r="B15" s="37"/>
      <c r="C15" s="37"/>
      <c r="D15" s="37"/>
      <c r="E15" s="37"/>
      <c r="F15" s="37"/>
      <c r="G15" s="37"/>
      <c r="H15" s="37"/>
      <c r="I15" s="37"/>
    </row>
    <row r="22" spans="1:1" x14ac:dyDescent="0.2">
      <c r="A22" s="13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2026-02-06T18:50:14Z</cp:lastPrinted>
  <dcterms:created xsi:type="dcterms:W3CDTF">2012-12-11T20:48:19Z</dcterms:created>
  <dcterms:modified xsi:type="dcterms:W3CDTF">2026-02-06T18:51:25Z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