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8_{36E1CED5-1E63-4D8A-89BE-C943BB37C2D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AI" sheetId="4" r:id="rId1"/>
    <sheet name="EAI-C" sheetId="6" r:id="rId2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6" l="1"/>
  <c r="C4" i="6"/>
  <c r="E4" i="6"/>
  <c r="F4" i="6"/>
  <c r="D5" i="6"/>
  <c r="D4" i="6" s="1"/>
  <c r="G5" i="6"/>
  <c r="G4" i="6" s="1"/>
  <c r="B7" i="6"/>
  <c r="C7" i="6"/>
  <c r="E7" i="6"/>
  <c r="F7" i="6"/>
  <c r="D8" i="6"/>
  <c r="D7" i="6" s="1"/>
  <c r="G8" i="6"/>
  <c r="G7" i="6" s="1"/>
  <c r="G10" i="6" l="1"/>
  <c r="E10" i="6"/>
  <c r="C10" i="6"/>
  <c r="F10" i="6"/>
  <c r="B10" i="6"/>
  <c r="D10" i="6"/>
  <c r="D20" i="4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<sst xmlns="http://schemas.openxmlformats.org/spreadsheetml/2006/main" count="103" uniqueCount="43">
  <si>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</si>
  <si>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</si>
  <si>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</si>
  <si>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</si>
  <si>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</si>
  <si>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</si>
  <si>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</si>
  <si>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</si>
  <si>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</si>
  <si>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</si>
  <si>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</si>
  <si>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</si>
  <si>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</si>
  <si>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</si>
  <si>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</si>
  <si>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</si>
  <si>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</si>
  <si>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</si>
  <si>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</si>
  <si>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</si>
  <si>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</si>
  <si>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</si>
  <si>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</si>
  <si>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</si>
  <si>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</si>
  <si>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</si>
  <si>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</si>
  <si>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</si>
  <si>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</si>
  <si>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</si>
  <si>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</si>
  <si>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</si>
  <si>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</si>
  <si>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</si>
  <si>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</si>
  <si>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</si>
  <si>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</si>
  <si>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</si>
  <si>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</si>
  <si>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</si>
  <si>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4 La interpretación al clasificar los Ingresos de los Entes Públicos de las entidades Paraestatales, no es homogénea en ciertos rubros del EAI por fuente de financiamiento.</t>
  </si>
  <si>
    <t>UNIVERSIDAD TECNOLOGICA DE LEON
Estado Analítico de Ingresos
Del 1 de Enero al 30 de Junio de 2026
(Cifras en Pesos)</t>
  </si>
  <si>
    <r>
      <rPr>
        <b/>
        <sz val="12"/>
        <color theme="1"/>
        <rFont val="Arial"/>
        <family val="2"/>
      </rPr>
      <t>UNIVERSIDAD TECNOLOGICA DE LEON</t>
    </r>
    <r>
      <rPr>
        <b/>
        <sz val="8"/>
        <color theme="1"/>
        <rFont val="Arial"/>
        <family val="2"/>
      </rPr>
      <t xml:space="preserve">
Estado Analítico de Ingresos
Del 1 de Enero al 30 de Junio de 2026
(Cifras en Pesos)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</si>
</sst>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  <font>
      <sz val="8"/>
      <color rgb="FFFF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0" borderId="5" xfId="8" applyFont="1" applyBorder="1" applyAlignment="1" applyProtection="1">
      <alignment horizontal="left" vertical="top" indent="3"/>
      <protection locked="0"/>
    </xf>
    <xf numFmtId="0" fontId="8" fillId="0" borderId="0" xfId="8" applyFont="1" applyAlignment="1">
      <alignment horizontal="left" vertical="top" wrapText="1"/>
    </xf>
    <xf numFmtId="0" fontId="9" fillId="0" borderId="5" xfId="8" applyFont="1" applyBorder="1" applyAlignment="1">
      <alignment horizontal="center" vertical="top" wrapText="1"/>
    </xf>
    <xf numFmtId="4" fontId="8" fillId="0" borderId="9" xfId="8" applyNumberFormat="1" applyFont="1" applyBorder="1" applyAlignment="1" applyProtection="1">
      <alignment vertical="top"/>
      <protection locked="0"/>
    </xf>
    <xf numFmtId="0" fontId="8" fillId="0" borderId="7" xfId="8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2" fillId="0" borderId="0" xfId="8" applyNumberFormat="1" applyFont="1" applyAlignment="1" applyProtection="1">
      <alignment vertical="top"/>
      <protection locked="0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0" borderId="2" xfId="8" applyFont="1" applyBorder="1" applyAlignment="1">
      <alignment horizontal="left" vertical="top" indent="1"/>
    </xf>
    <xf numFmtId="0" fontId="8" fillId="0" borderId="0" xfId="8" applyFont="1" applyAlignment="1">
      <alignment horizontal="left" vertical="top" wrapText="1" indent="2"/>
    </xf>
    <xf numFmtId="0" fontId="9" fillId="0" borderId="2" xfId="8" applyFont="1" applyBorder="1" applyAlignment="1">
      <alignment horizontal="left" vertical="top" wrapText="1" indent="1"/>
    </xf>
    <xf numFmtId="0" fontId="9" fillId="2" borderId="8" xfId="8" applyFont="1" applyFill="1" applyBorder="1" applyAlignment="1">
      <alignment vertical="center"/>
    </xf>
    <xf numFmtId="0" fontId="9" fillId="2" borderId="10" xfId="8" applyFont="1" applyFill="1" applyBorder="1" applyAlignment="1">
      <alignment horizontal="center" vertical="center"/>
    </xf>
    <xf numFmtId="0" fontId="9" fillId="2" borderId="8" xfId="8" applyFont="1" applyFill="1" applyBorder="1" applyAlignment="1">
      <alignment vertical="center" wrapText="1"/>
    </xf>
    <xf numFmtId="0" fontId="9" fillId="2" borderId="10" xfId="8" applyFont="1" applyFill="1" applyBorder="1" applyAlignment="1">
      <alignment horizontal="center" vertical="center" wrapText="1"/>
    </xf>
    <xf numFmtId="3" fontId="4" fillId="0" borderId="8" xfId="8" applyNumberFormat="1" applyFont="1" applyBorder="1" applyAlignment="1" applyProtection="1">
      <alignment vertical="top"/>
      <protection locked="0"/>
    </xf>
    <xf numFmtId="3" fontId="4" fillId="0" borderId="10" xfId="8" applyNumberFormat="1" applyFont="1" applyBorder="1" applyAlignment="1" applyProtection="1">
      <alignment vertical="top"/>
      <protection locked="0"/>
    </xf>
    <xf numFmtId="3" fontId="4" fillId="0" borderId="9" xfId="8" applyNumberFormat="1" applyFont="1" applyBorder="1" applyAlignment="1" applyProtection="1">
      <alignment vertical="top"/>
      <protection locked="0"/>
    </xf>
    <xf numFmtId="3" fontId="8" fillId="0" borderId="3" xfId="8" applyNumberFormat="1" applyFont="1" applyBorder="1" applyAlignment="1" applyProtection="1">
      <alignment vertical="top"/>
      <protection locked="0"/>
    </xf>
    <xf numFmtId="3" fontId="8" fillId="0" borderId="5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9" fillId="0" borderId="8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3" fontId="9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9" fillId="2" borderId="6" xfId="18" applyFont="1" applyFill="1" applyBorder="1" applyAlignment="1">
      <alignment horizontal="center" vertical="center" wrapText="1"/>
    </xf>
    <xf numFmtId="0" fontId="9" fillId="2" borderId="3" xfId="18" applyFont="1" applyFill="1" applyBorder="1" applyAlignment="1">
      <alignment horizontal="center" vertical="center" wrapText="1"/>
    </xf>
    <xf numFmtId="0" fontId="9" fillId="2" borderId="4" xfId="18" applyFont="1" applyFill="1" applyBorder="1" applyAlignment="1">
      <alignment horizontal="center" vertical="center" wrapText="1"/>
    </xf>
    <xf numFmtId="3" fontId="9" fillId="3" borderId="10" xfId="18" applyNumberFormat="1" applyFont="1" applyFill="1" applyBorder="1" applyAlignment="1" applyProtection="1">
      <alignment vertical="top"/>
      <protection locked="0"/>
    </xf>
    <xf numFmtId="0" fontId="8" fillId="0" borderId="0" xfId="18" applyFont="1" applyAlignment="1">
      <alignment horizontal="left" vertical="top" wrapText="1" indent="2"/>
    </xf>
    <xf numFmtId="3" fontId="8" fillId="3" borderId="10" xfId="18" applyNumberFormat="1" applyFont="1" applyFill="1" applyBorder="1" applyAlignment="1" applyProtection="1">
      <alignment vertical="top"/>
      <protection locked="0"/>
    </xf>
    <xf numFmtId="3" fontId="4" fillId="3" borderId="10" xfId="18" applyNumberFormat="1" applyFont="1" applyFill="1" applyBorder="1" applyAlignment="1" applyProtection="1">
      <alignment vertical="top"/>
      <protection locked="0"/>
    </xf>
    <xf numFmtId="0" fontId="13" fillId="0" borderId="0" xfId="18" applyFont="1" applyAlignment="1" applyProtection="1">
      <alignment horizontal="center" vertical="top"/>
      <protection locked="0"/>
    </xf>
    <xf numFmtId="0" fontId="13" fillId="0" borderId="0" xfId="18" applyFont="1" applyAlignment="1" applyProtection="1">
      <alignment horizontal="left" vertical="top"/>
      <protection locked="0"/>
    </xf>
    <xf numFmtId="4" fontId="8" fillId="3" borderId="9" xfId="18" applyNumberFormat="1" applyFont="1" applyFill="1" applyBorder="1" applyAlignment="1" applyProtection="1">
      <alignment vertical="top"/>
      <protection locked="0"/>
    </xf>
    <xf numFmtId="0" fontId="4" fillId="3" borderId="0" xfId="18" applyFont="1" applyFill="1" applyAlignment="1" applyProtection="1">
      <alignment vertical="top"/>
      <protection locked="0"/>
    </xf>
    <xf numFmtId="0" fontId="8" fillId="3" borderId="0" xfId="18" applyFont="1" applyFill="1" applyAlignment="1" applyProtection="1">
      <alignment vertical="top"/>
      <protection locked="0"/>
    </xf>
    <xf numFmtId="4" fontId="8" fillId="3" borderId="0" xfId="18" applyNumberFormat="1" applyFont="1" applyFill="1" applyAlignment="1" applyProtection="1">
      <alignment vertical="top"/>
      <protection locked="0"/>
    </xf>
    <xf numFmtId="4" fontId="9" fillId="3" borderId="0" xfId="18" applyNumberFormat="1" applyFont="1" applyFill="1" applyAlignment="1" applyProtection="1">
      <alignment vertical="top"/>
      <protection locked="0"/>
    </xf>
    <xf numFmtId="0" fontId="4" fillId="3" borderId="0" xfId="0" applyFont="1" applyFill="1"/>
    <xf numFmtId="0" fontId="7" fillId="0" borderId="0" xfId="18" applyFont="1" applyAlignment="1" applyProtection="1">
      <alignment horizontal="center" wrapText="1"/>
      <protection locked="0"/>
    </xf>
    <xf numFmtId="0" fontId="0" fillId="3" borderId="0" xfId="18" applyFont="1" applyFill="1" applyAlignment="1" applyProtection="1">
      <alignment vertical="top"/>
      <protection locked="0"/>
    </xf>
    <xf numFmtId="0" fontId="9" fillId="2" borderId="4" xfId="8" applyFont="1" applyFill="1" applyBorder="1" applyAlignment="1" applyProtection="1">
      <alignment horizontal="center" vertical="center" wrapText="1"/>
      <protection locked="0"/>
    </xf>
    <xf numFmtId="0" fontId="9" fillId="2" borderId="5" xfId="8" applyFont="1" applyFill="1" applyBorder="1" applyAlignment="1" applyProtection="1">
      <alignment horizontal="center" vertical="center" wrapText="1"/>
      <protection locked="0"/>
    </xf>
    <xf numFmtId="0" fontId="9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0" fontId="9" fillId="2" borderId="4" xfId="18" applyFont="1" applyFill="1" applyBorder="1" applyAlignment="1" applyProtection="1">
      <alignment horizontal="center" vertical="center"/>
      <protection locked="0"/>
    </xf>
    <xf numFmtId="0" fontId="9" fillId="2" borderId="5" xfId="18" applyFont="1" applyFill="1" applyBorder="1" applyAlignment="1" applyProtection="1">
      <alignment horizontal="center" vertical="center"/>
      <protection locked="0"/>
    </xf>
    <xf numFmtId="0" fontId="9" fillId="2" borderId="6" xfId="18" applyFont="1" applyFill="1" applyBorder="1" applyAlignment="1" applyProtection="1">
      <alignment horizontal="center" vertical="center"/>
      <protection locked="0"/>
    </xf>
    <xf numFmtId="0" fontId="8" fillId="3" borderId="0" xfId="18" applyFont="1" applyFill="1" applyBorder="1" applyAlignment="1" applyProtection="1">
      <alignment vertical="top"/>
      <protection locked="0"/>
    </xf>
    <xf numFmtId="4" fontId="8" fillId="3" borderId="0" xfId="18" applyNumberFormat="1" applyFont="1" applyFill="1" applyBorder="1" applyAlignment="1" applyProtection="1">
      <alignment vertical="top"/>
      <protection locked="0"/>
    </xf>
    <xf numFmtId="4" fontId="9" fillId="3" borderId="11" xfId="18" applyNumberFormat="1" applyFont="1" applyFill="1" applyBorder="1" applyAlignment="1" applyProtection="1">
      <alignment vertical="top"/>
      <protection locked="0"/>
    </xf>
    <xf numFmtId="4" fontId="9" fillId="3" borderId="12" xfId="18" applyNumberFormat="1" applyFont="1" applyFill="1" applyBorder="1" applyAlignment="1" applyProtection="1">
      <alignment vertical="top"/>
      <protection locked="0"/>
    </xf>
    <xf numFmtId="0" fontId="7" fillId="2" borderId="13" xfId="18" applyFont="1" applyFill="1" applyBorder="1" applyAlignment="1" applyProtection="1">
      <alignment horizontal="center" vertical="top" wrapText="1"/>
      <protection locked="0"/>
    </xf>
    <xf numFmtId="0" fontId="7" fillId="2" borderId="14" xfId="18" applyFont="1" applyFill="1" applyBorder="1" applyAlignment="1" applyProtection="1">
      <alignment horizontal="center" vertical="top"/>
      <protection locked="0"/>
    </xf>
    <xf numFmtId="0" fontId="7" fillId="2" borderId="15" xfId="18" applyFont="1" applyFill="1" applyBorder="1" applyAlignment="1" applyProtection="1">
      <alignment horizontal="center" vertical="top"/>
      <protection locked="0"/>
    </xf>
    <xf numFmtId="0" fontId="9" fillId="2" borderId="16" xfId="18" applyFont="1" applyFill="1" applyBorder="1" applyAlignment="1">
      <alignment horizontal="center" vertical="center" wrapText="1"/>
    </xf>
    <xf numFmtId="0" fontId="9" fillId="2" borderId="17" xfId="18" applyFont="1" applyFill="1" applyBorder="1" applyAlignment="1">
      <alignment horizontal="center" vertical="center" wrapText="1"/>
    </xf>
    <xf numFmtId="0" fontId="9" fillId="2" borderId="18" xfId="18" applyFont="1" applyFill="1" applyBorder="1" applyAlignment="1">
      <alignment horizontal="center" vertical="center" wrapText="1"/>
    </xf>
    <xf numFmtId="0" fontId="9" fillId="2" borderId="19" xfId="18" applyFont="1" applyFill="1" applyBorder="1" applyAlignment="1">
      <alignment horizontal="center" vertical="center" wrapText="1"/>
    </xf>
    <xf numFmtId="0" fontId="9" fillId="0" borderId="20" xfId="18" applyFont="1" applyBorder="1" applyAlignment="1">
      <alignment horizontal="left" vertical="top" wrapText="1" indent="1"/>
    </xf>
    <xf numFmtId="3" fontId="9" fillId="3" borderId="21" xfId="18" applyNumberFormat="1" applyFont="1" applyFill="1" applyBorder="1" applyAlignment="1" applyProtection="1">
      <alignment vertical="top"/>
      <protection locked="0"/>
    </xf>
    <xf numFmtId="0" fontId="8" fillId="0" borderId="20" xfId="18" applyFont="1" applyBorder="1" applyAlignment="1">
      <alignment horizontal="left" vertical="top" wrapText="1" indent="2"/>
    </xf>
    <xf numFmtId="3" fontId="8" fillId="3" borderId="21" xfId="18" applyNumberFormat="1" applyFont="1" applyFill="1" applyBorder="1" applyAlignment="1" applyProtection="1">
      <alignment vertical="top"/>
      <protection locked="0"/>
    </xf>
    <xf numFmtId="0" fontId="8" fillId="3" borderId="20" xfId="18" applyFont="1" applyFill="1" applyBorder="1" applyAlignment="1">
      <alignment horizontal="left" vertical="top" wrapText="1"/>
    </xf>
    <xf numFmtId="0" fontId="9" fillId="0" borderId="20" xfId="18" applyFont="1" applyBorder="1" applyAlignment="1">
      <alignment horizontal="left" vertical="top" indent="1"/>
    </xf>
    <xf numFmtId="0" fontId="8" fillId="3" borderId="20" xfId="18" applyFont="1" applyFill="1" applyBorder="1" applyAlignment="1">
      <alignment horizontal="left" vertical="top" wrapText="1" indent="1"/>
    </xf>
    <xf numFmtId="0" fontId="9" fillId="3" borderId="22" xfId="18" applyFont="1" applyFill="1" applyBorder="1" applyAlignment="1">
      <alignment horizontal="center" vertical="top" wrapText="1"/>
    </xf>
    <xf numFmtId="3" fontId="8" fillId="3" borderId="23" xfId="18" applyNumberFormat="1" applyFont="1" applyFill="1" applyBorder="1" applyAlignment="1" applyProtection="1">
      <alignment vertical="top"/>
      <protection locked="0"/>
    </xf>
    <xf numFmtId="3" fontId="8" fillId="3" borderId="24" xfId="18" applyNumberFormat="1" applyFont="1" applyFill="1" applyBorder="1" applyAlignment="1" applyProtection="1">
      <alignment vertical="top"/>
      <protection locked="0"/>
    </xf>
  </cellXfs>
  <cellStyles count="19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18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  <cellStyle name="Porcentual 2" xfId="17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45</xdr:row>
      <xdr:rowOff>133350</xdr:rowOff>
    </xdr:from>
    <xdr:to>
      <xdr:col>6</xdr:col>
      <xdr:colOff>57150</xdr:colOff>
      <xdr:row>56</xdr:row>
      <xdr:rowOff>75406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7D2D74-6F9D-4245-8AAF-6A61C325FA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352425" y="8810625"/>
          <a:ext cx="8562975" cy="15136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409574</xdr:colOff>
      <xdr:row>26</xdr:row>
      <xdr:rowOff>123031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C01510-A27A-452E-9CE8-0A2828221F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0" y="3609975"/>
          <a:ext cx="7839074" cy="1266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showGridLines="0" zoomScaleNormal="100" workbookViewId="0">
      <selection activeCell="G59" sqref="A1:G59"/>
    </sheetView>
  </sheetViews>
  <sheetFormatPr baseColWidth="10" defaultColWidth="12" defaultRowHeight="11.25" x14ac:dyDescent="0.2"/>
  <cols>
    <col min="1" max="1" width="62.5" style="2" customWidth="1"/>
    <col min="2" max="2" width="19.6640625" style="2" customWidth="1"/>
    <col min="3" max="3" width="18.3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55" t="s">
        <v>41</v>
      </c>
      <c r="B1" s="56"/>
      <c r="C1" s="56"/>
      <c r="D1" s="56"/>
      <c r="E1" s="56"/>
      <c r="F1" s="56"/>
      <c r="G1" s="57"/>
    </row>
    <row r="2" spans="1:8" s="3" customFormat="1" x14ac:dyDescent="0.2">
      <c r="A2" s="24"/>
      <c r="B2" s="56" t="s">
        <v>36</v>
      </c>
      <c r="C2" s="56"/>
      <c r="D2" s="56"/>
      <c r="E2" s="56"/>
      <c r="F2" s="56"/>
      <c r="G2" s="59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60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29">
        <v>58830877</v>
      </c>
      <c r="C10" s="29">
        <v>20379133.34</v>
      </c>
      <c r="D10" s="29">
        <f t="shared" si="2"/>
        <v>79210010.340000004</v>
      </c>
      <c r="E10" s="29">
        <v>44787067.520000003</v>
      </c>
      <c r="F10" s="29">
        <v>44787067.520000003</v>
      </c>
      <c r="G10" s="29">
        <f t="shared" si="3"/>
        <v>-14043809.479999997</v>
      </c>
      <c r="H10" s="18" t="s">
        <v>25</v>
      </c>
    </row>
    <row r="11" spans="1:8" ht="22.5" x14ac:dyDescent="0.2">
      <c r="A11" s="37" t="s">
        <v>35</v>
      </c>
      <c r="B11" s="29">
        <v>95612283</v>
      </c>
      <c r="C11" s="29">
        <v>357155.46</v>
      </c>
      <c r="D11" s="29">
        <f t="shared" si="2"/>
        <v>95969438.459999993</v>
      </c>
      <c r="E11" s="29">
        <v>67180159.459999993</v>
      </c>
      <c r="F11" s="29">
        <v>67180159.459999993</v>
      </c>
      <c r="G11" s="29">
        <f t="shared" si="3"/>
        <v>-28432123.540000007</v>
      </c>
      <c r="H11" s="18" t="s">
        <v>26</v>
      </c>
    </row>
    <row r="12" spans="1:8" ht="22.5" x14ac:dyDescent="0.2">
      <c r="A12" s="19" t="s">
        <v>14</v>
      </c>
      <c r="B12" s="29">
        <v>96962084.689999998</v>
      </c>
      <c r="C12" s="29">
        <v>2327845.98</v>
      </c>
      <c r="D12" s="29">
        <f t="shared" si="2"/>
        <v>99289930.670000002</v>
      </c>
      <c r="E12" s="29">
        <v>77128759.799999997</v>
      </c>
      <c r="F12" s="29">
        <v>77128759.799999997</v>
      </c>
      <c r="G12" s="29">
        <f t="shared" si="3"/>
        <v>-19833324.890000001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251405244.69</v>
      </c>
      <c r="C15" s="31">
        <f t="shared" ref="C15:G15" si="6">SUM(C4:C13)</f>
        <v>23064134.780000001</v>
      </c>
      <c r="D15" s="31">
        <f t="shared" si="6"/>
        <v>274469379.47000003</v>
      </c>
      <c r="E15" s="31">
        <f t="shared" si="6"/>
        <v>189095986.77999997</v>
      </c>
      <c r="F15" s="32">
        <f t="shared" si="6"/>
        <v>189095986.77999997</v>
      </c>
      <c r="G15" s="33">
        <f t="shared" si="6"/>
        <v>-62309257.910000004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/>
      <c r="H16" s="18" t="s">
        <v>29</v>
      </c>
    </row>
    <row r="17" spans="1:8" ht="10.15" customHeight="1" x14ac:dyDescent="0.2">
      <c r="A17" s="26"/>
      <c r="B17" s="56" t="s">
        <v>36</v>
      </c>
      <c r="C17" s="56"/>
      <c r="D17" s="56"/>
      <c r="E17" s="56"/>
      <c r="F17" s="56"/>
      <c r="G17" s="59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60"/>
      <c r="H18" s="18" t="s">
        <v>29</v>
      </c>
    </row>
    <row r="19" spans="1:8" x14ac:dyDescent="0.2">
      <c r="A19" s="21" t="s">
        <v>15</v>
      </c>
      <c r="B19" s="34">
        <f t="shared" ref="B19:G19" si="7">SUM(B20+B21+B22+B23+B24+B25+B26+B27)</f>
        <v>0</v>
      </c>
      <c r="C19" s="34">
        <f t="shared" si="7"/>
        <v>0</v>
      </c>
      <c r="D19" s="34">
        <f t="shared" si="7"/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18" t="s">
        <v>29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30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21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22</v>
      </c>
    </row>
    <row r="24" spans="1:8" x14ac:dyDescent="0.2">
      <c r="A24" s="22" t="s">
        <v>16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35">
        <v>0</v>
      </c>
      <c r="C26" s="35">
        <v>0</v>
      </c>
      <c r="D26" s="35">
        <f t="shared" si="12"/>
        <v>0</v>
      </c>
      <c r="E26" s="35">
        <v>0</v>
      </c>
      <c r="F26" s="35">
        <v>0</v>
      </c>
      <c r="G26" s="35">
        <f t="shared" si="13"/>
        <v>0</v>
      </c>
      <c r="H26" s="18" t="s">
        <v>26</v>
      </c>
    </row>
    <row r="27" spans="1:8" ht="22.5" x14ac:dyDescent="0.2">
      <c r="A27" s="22" t="s">
        <v>14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27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29</v>
      </c>
    </row>
    <row r="29" spans="1:8" ht="41.25" customHeight="1" x14ac:dyDescent="0.2">
      <c r="A29" s="23" t="s">
        <v>39</v>
      </c>
      <c r="B29" s="36">
        <f t="shared" ref="B29:G29" si="14">SUM(B30:B33)</f>
        <v>155792961.69</v>
      </c>
      <c r="C29" s="36">
        <f t="shared" si="14"/>
        <v>22706979.32</v>
      </c>
      <c r="D29" s="36">
        <f t="shared" si="14"/>
        <v>178499941.00999999</v>
      </c>
      <c r="E29" s="36">
        <f t="shared" si="14"/>
        <v>121915827.31999999</v>
      </c>
      <c r="F29" s="36">
        <f t="shared" si="14"/>
        <v>121915827.31999999</v>
      </c>
      <c r="G29" s="36">
        <f t="shared" si="14"/>
        <v>-33877134.369999997</v>
      </c>
      <c r="H29" s="18" t="s">
        <v>29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30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5">
        <v>58830877</v>
      </c>
      <c r="C32" s="35">
        <v>20379133.34</v>
      </c>
      <c r="D32" s="35">
        <f>B32+C32</f>
        <v>79210010.340000004</v>
      </c>
      <c r="E32" s="35">
        <v>44787067.520000003</v>
      </c>
      <c r="F32" s="35">
        <v>44787067.520000003</v>
      </c>
      <c r="G32" s="35">
        <f t="shared" si="15"/>
        <v>-14043809.479999997</v>
      </c>
      <c r="H32" s="18" t="s">
        <v>25</v>
      </c>
    </row>
    <row r="33" spans="1:8" ht="22.5" x14ac:dyDescent="0.2">
      <c r="A33" s="22" t="s">
        <v>14</v>
      </c>
      <c r="B33" s="35">
        <v>96962084.689999998</v>
      </c>
      <c r="C33" s="35">
        <v>2327845.98</v>
      </c>
      <c r="D33" s="35">
        <f>B33+C33</f>
        <v>99289930.670000002</v>
      </c>
      <c r="E33" s="35">
        <v>77128759.799999997</v>
      </c>
      <c r="F33" s="35">
        <v>77128759.799999997</v>
      </c>
      <c r="G33" s="35">
        <f t="shared" ref="G33" si="16">F33-B33</f>
        <v>-19833324.890000001</v>
      </c>
      <c r="H33" s="18" t="s">
        <v>27</v>
      </c>
    </row>
    <row r="34" spans="1:8" x14ac:dyDescent="0.2">
      <c r="A34" s="8"/>
      <c r="B34" s="35"/>
      <c r="C34" s="35"/>
      <c r="D34" s="35"/>
      <c r="E34" s="35"/>
      <c r="F34" s="35"/>
      <c r="G34" s="35"/>
      <c r="H34" s="18" t="s">
        <v>29</v>
      </c>
    </row>
    <row r="35" spans="1:8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29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28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x14ac:dyDescent="0.2">
      <c r="A38" s="9" t="s">
        <v>7</v>
      </c>
      <c r="B38" s="31">
        <f>SUM(B35+B29+B19)</f>
        <v>155792961.69</v>
      </c>
      <c r="C38" s="31">
        <f t="shared" ref="C38:G38" si="18">SUM(C35+C29+C19)</f>
        <v>22706979.32</v>
      </c>
      <c r="D38" s="31">
        <f t="shared" si="18"/>
        <v>178499941.00999999</v>
      </c>
      <c r="E38" s="31">
        <f t="shared" si="18"/>
        <v>121915827.31999999</v>
      </c>
      <c r="F38" s="31">
        <f t="shared" si="18"/>
        <v>121915827.31999999</v>
      </c>
      <c r="G38" s="33">
        <f t="shared" si="18"/>
        <v>-33877134.369999997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/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58" t="s">
        <v>34</v>
      </c>
      <c r="B43" s="58"/>
      <c r="C43" s="58"/>
      <c r="D43" s="58"/>
      <c r="E43" s="58"/>
      <c r="F43" s="58"/>
      <c r="G43" s="58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1.4960629921259843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2"/>
  <sheetViews>
    <sheetView showGridLines="0" tabSelected="1" zoomScaleNormal="100" workbookViewId="0">
      <selection sqref="A1:G1"/>
    </sheetView>
  </sheetViews>
  <sheetFormatPr baseColWidth="10" defaultRowHeight="11.25" x14ac:dyDescent="0.2"/>
  <cols>
    <col min="1" max="1" width="91" customWidth="1"/>
    <col min="3" max="3" width="15" customWidth="1"/>
    <col min="9" max="9" width="16" bestFit="1" customWidth="1"/>
  </cols>
  <sheetData>
    <row r="1" spans="1:12" ht="57" customHeight="1" x14ac:dyDescent="0.2">
      <c r="A1" s="68" t="s">
        <v>42</v>
      </c>
      <c r="B1" s="69"/>
      <c r="C1" s="69"/>
      <c r="D1" s="69"/>
      <c r="E1" s="69"/>
      <c r="F1" s="69"/>
      <c r="G1" s="70"/>
    </row>
    <row r="2" spans="1:12" x14ac:dyDescent="0.2">
      <c r="A2" s="71"/>
      <c r="B2" s="61" t="s">
        <v>36</v>
      </c>
      <c r="C2" s="62"/>
      <c r="D2" s="62"/>
      <c r="E2" s="62"/>
      <c r="F2" s="63"/>
      <c r="G2" s="72" t="s">
        <v>12</v>
      </c>
    </row>
    <row r="3" spans="1:12" ht="22.5" x14ac:dyDescent="0.2">
      <c r="A3" s="73" t="s">
        <v>32</v>
      </c>
      <c r="B3" s="38" t="s">
        <v>8</v>
      </c>
      <c r="C3" s="39" t="s">
        <v>38</v>
      </c>
      <c r="D3" s="39" t="s">
        <v>9</v>
      </c>
      <c r="E3" s="39" t="s">
        <v>10</v>
      </c>
      <c r="F3" s="40" t="s">
        <v>11</v>
      </c>
      <c r="G3" s="74"/>
      <c r="H3" s="53"/>
      <c r="I3" s="53"/>
    </row>
    <row r="4" spans="1:12" ht="33.75" x14ac:dyDescent="0.2">
      <c r="A4" s="75" t="s">
        <v>39</v>
      </c>
      <c r="B4" s="41">
        <f t="shared" ref="B4:G4" si="0">SUM(B5:B5)</f>
        <v>95612283</v>
      </c>
      <c r="C4" s="41">
        <f t="shared" si="0"/>
        <v>357155.46</v>
      </c>
      <c r="D4" s="41">
        <f t="shared" si="0"/>
        <v>95969438.459999993</v>
      </c>
      <c r="E4" s="41">
        <f t="shared" si="0"/>
        <v>67180159.459999993</v>
      </c>
      <c r="F4" s="41">
        <f t="shared" si="0"/>
        <v>67180159.459999993</v>
      </c>
      <c r="G4" s="76">
        <f t="shared" si="0"/>
        <v>-28432123.540000007</v>
      </c>
    </row>
    <row r="5" spans="1:12" ht="22.5" x14ac:dyDescent="0.2">
      <c r="A5" s="77" t="s">
        <v>35</v>
      </c>
      <c r="B5" s="43">
        <v>95612283</v>
      </c>
      <c r="C5" s="44">
        <v>357155.46</v>
      </c>
      <c r="D5" s="44">
        <f>B5+C5</f>
        <v>95969438.459999993</v>
      </c>
      <c r="E5" s="44">
        <v>67180159.459999993</v>
      </c>
      <c r="F5" s="44">
        <v>67180159.459999993</v>
      </c>
      <c r="G5" s="78">
        <f>F5-B5</f>
        <v>-28432123.540000007</v>
      </c>
      <c r="H5" s="45"/>
      <c r="I5" s="45"/>
      <c r="J5" s="45"/>
    </row>
    <row r="6" spans="1:12" x14ac:dyDescent="0.2">
      <c r="A6" s="79"/>
      <c r="B6" s="43"/>
      <c r="C6" s="43"/>
      <c r="D6" s="43"/>
      <c r="E6" s="43"/>
      <c r="F6" s="43"/>
      <c r="G6" s="78"/>
    </row>
    <row r="7" spans="1:12" x14ac:dyDescent="0.2">
      <c r="A7" s="80" t="s">
        <v>6</v>
      </c>
      <c r="B7" s="41">
        <f t="shared" ref="B7:G7" si="1">SUM(B8)</f>
        <v>0</v>
      </c>
      <c r="C7" s="41">
        <f t="shared" si="1"/>
        <v>0</v>
      </c>
      <c r="D7" s="41">
        <f t="shared" si="1"/>
        <v>0</v>
      </c>
      <c r="E7" s="41">
        <f t="shared" si="1"/>
        <v>0</v>
      </c>
      <c r="F7" s="41">
        <f t="shared" si="1"/>
        <v>0</v>
      </c>
      <c r="G7" s="76">
        <f t="shared" si="1"/>
        <v>0</v>
      </c>
    </row>
    <row r="8" spans="1:12" x14ac:dyDescent="0.2">
      <c r="A8" s="77" t="s">
        <v>6</v>
      </c>
      <c r="B8" s="43">
        <v>0</v>
      </c>
      <c r="C8" s="43">
        <v>0</v>
      </c>
      <c r="D8" s="44">
        <f>B8+C8</f>
        <v>0</v>
      </c>
      <c r="E8" s="43">
        <v>0</v>
      </c>
      <c r="F8" s="43">
        <v>0</v>
      </c>
      <c r="G8" s="78">
        <f>F8-B8</f>
        <v>0</v>
      </c>
    </row>
    <row r="9" spans="1:12" x14ac:dyDescent="0.2">
      <c r="A9" s="81"/>
      <c r="B9" s="41"/>
      <c r="C9" s="41"/>
      <c r="D9" s="41"/>
      <c r="E9" s="41"/>
      <c r="F9" s="41"/>
      <c r="G9" s="76"/>
    </row>
    <row r="10" spans="1:12" ht="12" thickBot="1" x14ac:dyDescent="0.25">
      <c r="A10" s="82" t="s">
        <v>7</v>
      </c>
      <c r="B10" s="83">
        <f t="shared" ref="B10:G10" si="2">SUM(B7+B4)</f>
        <v>95612283</v>
      </c>
      <c r="C10" s="83">
        <f t="shared" si="2"/>
        <v>357155.46</v>
      </c>
      <c r="D10" s="83">
        <f t="shared" si="2"/>
        <v>95969438.459999993</v>
      </c>
      <c r="E10" s="83">
        <f t="shared" si="2"/>
        <v>67180159.459999993</v>
      </c>
      <c r="F10" s="83">
        <f t="shared" si="2"/>
        <v>67180159.459999993</v>
      </c>
      <c r="G10" s="84">
        <f t="shared" si="2"/>
        <v>-28432123.540000007</v>
      </c>
      <c r="L10" s="46"/>
    </row>
    <row r="11" spans="1:12" x14ac:dyDescent="0.2">
      <c r="A11" s="64"/>
      <c r="B11" s="65"/>
      <c r="C11" s="65"/>
      <c r="D11" s="65"/>
      <c r="E11" s="66" t="s">
        <v>37</v>
      </c>
      <c r="F11" s="67"/>
      <c r="G11" s="47"/>
      <c r="L11" s="45"/>
    </row>
    <row r="12" spans="1:12" x14ac:dyDescent="0.2">
      <c r="A12" s="48"/>
      <c r="B12" s="48"/>
      <c r="C12" s="48"/>
      <c r="D12" s="48"/>
      <c r="E12" s="48"/>
      <c r="F12" s="48"/>
      <c r="G12" s="48"/>
    </row>
    <row r="13" spans="1:12" x14ac:dyDescent="0.2">
      <c r="A13" s="49"/>
      <c r="B13" s="50"/>
      <c r="C13" s="50"/>
      <c r="D13" s="50"/>
      <c r="E13" s="51"/>
      <c r="F13" s="51"/>
      <c r="G13" s="50"/>
    </row>
    <row r="14" spans="1:12" x14ac:dyDescent="0.2">
      <c r="A14" s="52" t="s">
        <v>31</v>
      </c>
      <c r="B14" s="48"/>
      <c r="C14" s="48"/>
      <c r="D14" s="48"/>
      <c r="E14" s="48"/>
      <c r="F14" s="48"/>
      <c r="G14" s="48"/>
    </row>
    <row r="15" spans="1:12" ht="10.15" customHeight="1" x14ac:dyDescent="0.2">
      <c r="A15" s="54" t="s">
        <v>40</v>
      </c>
      <c r="B15" s="54"/>
      <c r="C15" s="54"/>
      <c r="D15" s="54"/>
      <c r="E15" s="54"/>
      <c r="F15" s="54"/>
      <c r="G15" s="54"/>
      <c r="H15" s="54"/>
      <c r="I15" s="54"/>
    </row>
    <row r="22" spans="1:1" x14ac:dyDescent="0.2">
      <c r="A22" s="42"/>
    </row>
  </sheetData>
  <mergeCells count="3">
    <mergeCell ref="A1:G1"/>
    <mergeCell ref="B2:F2"/>
    <mergeCell ref="G2:G3"/>
  </mergeCells>
  <pageMargins left="1.4960629921259843" right="0.70866141732283472" top="0.74803149606299213" bottom="0.74803149606299213" header="0.31496062992125984" footer="0.31496062992125984"/>
  <pageSetup scale="7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D5392A00377341B8AC98AA173C251D" ma:contentTypeVersion="16" ma:contentTypeDescription="Crear nuevo documento." ma:contentTypeScope="" ma:versionID="cc178340d3f60646d0ed16ad03467890">
  <xsd:schema xmlns:xsd="http://www.w3.org/2001/XMLSchema" xmlns:xs="http://www.w3.org/2001/XMLSchema" xmlns:p="http://schemas.microsoft.com/office/2006/metadata/properties" xmlns:ns3="969ac7de-33bd-4a31-bb89-2f159fc47d0a" xmlns:ns4="7d94ff59-7ed1-4a55-a7f4-33f9374cfc68" targetNamespace="http://schemas.microsoft.com/office/2006/metadata/properties" ma:root="true" ma:fieldsID="cd80d61b53b5673a86af9b5930c07940" ns3:_="" ns4:_="">
    <xsd:import namespace="969ac7de-33bd-4a31-bb89-2f159fc47d0a"/>
    <xsd:import namespace="7d94ff59-7ed1-4a55-a7f4-33f9374cfc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ac7de-33bd-4a31-bb89-2f159fc47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ff59-7ed1-4a55-a7f4-33f9374cfc6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ac7de-33bd-4a31-bb89-2f159fc47d0a" xsi:nil="true"/>
  </documentManagement>
</p:properties>
</file>

<file path=customXml/itemProps1.xml><?xml version="1.0" encoding="utf-8"?>
<ds:datastoreItem xmlns:ds="http://schemas.openxmlformats.org/officeDocument/2006/customXml" ds:itemID="{D0103E41-3DA3-4C65-942A-F1085CDEF8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ac7de-33bd-4a31-bb89-2f159fc47d0a"/>
    <ds:schemaRef ds:uri="7d94ff59-7ed1-4a55-a7f4-33f9374cf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7d94ff59-7ed1-4a55-a7f4-33f9374cfc68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  <ds:schemaRef ds:uri="969ac7de-33bd-4a31-bb89-2f159fc47d0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EAI</vt:lpstr>
      <vt:lpstr>EAI-C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Alejandro Moreno Santillán</cp:lastModifiedBy>
  <cp:lastPrinted>2026-07-13T22:01:42Z</cp:lastPrinted>
  <dcterms:created xsi:type="dcterms:W3CDTF">2012-12-11T20:48:19Z</dcterms:created>
  <dcterms:modified xsi:type="dcterms:W3CDTF">2026-08-14T16:43:00Z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0x01010001D5392A00377341B8AC98AA173C251D</vt:lpwstr>
  </property>
</Properties>
</file>