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1er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H152" i="1" s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H146" i="1" s="1"/>
  <c r="G145" i="1"/>
  <c r="F145" i="1"/>
  <c r="D145" i="1"/>
  <c r="C145" i="1"/>
  <c r="E144" i="1"/>
  <c r="H144" i="1" s="1"/>
  <c r="E143" i="1"/>
  <c r="H143" i="1" s="1"/>
  <c r="E142" i="1"/>
  <c r="H142" i="1" s="1"/>
  <c r="G141" i="1"/>
  <c r="F141" i="1"/>
  <c r="D141" i="1"/>
  <c r="C141" i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E132" i="1" s="1"/>
  <c r="H132" i="1" s="1"/>
  <c r="E133" i="1"/>
  <c r="H133" i="1" s="1"/>
  <c r="G132" i="1"/>
  <c r="F132" i="1"/>
  <c r="D132" i="1"/>
  <c r="C132" i="1"/>
  <c r="E131" i="1"/>
  <c r="H131" i="1" s="1"/>
  <c r="E130" i="1"/>
  <c r="E128" i="1" s="1"/>
  <c r="H128" i="1" s="1"/>
  <c r="E129" i="1"/>
  <c r="H129" i="1" s="1"/>
  <c r="G128" i="1"/>
  <c r="F128" i="1"/>
  <c r="D128" i="1"/>
  <c r="C128" i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E118" i="1" s="1"/>
  <c r="H118" i="1" s="1"/>
  <c r="E119" i="1"/>
  <c r="H119" i="1" s="1"/>
  <c r="G118" i="1"/>
  <c r="F118" i="1"/>
  <c r="D118" i="1"/>
  <c r="C118" i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E108" i="1" s="1"/>
  <c r="H108" i="1" s="1"/>
  <c r="E109" i="1"/>
  <c r="H109" i="1" s="1"/>
  <c r="G108" i="1"/>
  <c r="F108" i="1"/>
  <c r="D108" i="1"/>
  <c r="C108" i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H102" i="1" s="1"/>
  <c r="E101" i="1"/>
  <c r="H101" i="1" s="1"/>
  <c r="E100" i="1"/>
  <c r="E98" i="1" s="1"/>
  <c r="H98" i="1" s="1"/>
  <c r="E99" i="1"/>
  <c r="H99" i="1" s="1"/>
  <c r="G98" i="1"/>
  <c r="F98" i="1"/>
  <c r="D98" i="1"/>
  <c r="C98" i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E88" i="1" s="1"/>
  <c r="H88" i="1" s="1"/>
  <c r="E89" i="1"/>
  <c r="H89" i="1" s="1"/>
  <c r="G88" i="1"/>
  <c r="F88" i="1"/>
  <c r="D88" i="1"/>
  <c r="C88" i="1"/>
  <c r="E87" i="1"/>
  <c r="H87" i="1" s="1"/>
  <c r="E86" i="1"/>
  <c r="H86" i="1" s="1"/>
  <c r="E85" i="1"/>
  <c r="H85" i="1" s="1"/>
  <c r="E84" i="1"/>
  <c r="H84" i="1" s="1"/>
  <c r="E83" i="1"/>
  <c r="H83" i="1" s="1"/>
  <c r="E82" i="1"/>
  <c r="E80" i="1" s="1"/>
  <c r="E81" i="1"/>
  <c r="H81" i="1" s="1"/>
  <c r="G80" i="1"/>
  <c r="G79" i="1" s="1"/>
  <c r="F80" i="1"/>
  <c r="D80" i="1"/>
  <c r="D79" i="1" s="1"/>
  <c r="C80" i="1"/>
  <c r="C79" i="1" s="1"/>
  <c r="F79" i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G70" i="1"/>
  <c r="F70" i="1"/>
  <c r="E70" i="1"/>
  <c r="H70" i="1" s="1"/>
  <c r="D70" i="1"/>
  <c r="C70" i="1"/>
  <c r="E69" i="1"/>
  <c r="H69" i="1" s="1"/>
  <c r="E68" i="1"/>
  <c r="H68" i="1" s="1"/>
  <c r="E67" i="1"/>
  <c r="E66" i="1" s="1"/>
  <c r="H66" i="1" s="1"/>
  <c r="G66" i="1"/>
  <c r="F66" i="1"/>
  <c r="D66" i="1"/>
  <c r="C66" i="1"/>
  <c r="E65" i="1"/>
  <c r="H65" i="1" s="1"/>
  <c r="E64" i="1"/>
  <c r="H64" i="1" s="1"/>
  <c r="E63" i="1"/>
  <c r="H63" i="1" s="1"/>
  <c r="E62" i="1"/>
  <c r="H62" i="1" s="1"/>
  <c r="E61" i="1"/>
  <c r="H61" i="1" s="1"/>
  <c r="H60" i="1"/>
  <c r="E60" i="1"/>
  <c r="E59" i="1"/>
  <c r="E57" i="1" s="1"/>
  <c r="H57" i="1" s="1"/>
  <c r="H58" i="1"/>
  <c r="E58" i="1"/>
  <c r="G57" i="1"/>
  <c r="F57" i="1"/>
  <c r="D57" i="1"/>
  <c r="C57" i="1"/>
  <c r="H56" i="1"/>
  <c r="E56" i="1"/>
  <c r="E55" i="1"/>
  <c r="E53" i="1" s="1"/>
  <c r="H53" i="1" s="1"/>
  <c r="H54" i="1"/>
  <c r="E54" i="1"/>
  <c r="G53" i="1"/>
  <c r="F53" i="1"/>
  <c r="D53" i="1"/>
  <c r="C53" i="1"/>
  <c r="H52" i="1"/>
  <c r="E52" i="1"/>
  <c r="E51" i="1"/>
  <c r="H51" i="1" s="1"/>
  <c r="H50" i="1"/>
  <c r="E50" i="1"/>
  <c r="E49" i="1"/>
  <c r="H49" i="1" s="1"/>
  <c r="H48" i="1"/>
  <c r="E48" i="1"/>
  <c r="E47" i="1"/>
  <c r="H47" i="1" s="1"/>
  <c r="H46" i="1"/>
  <c r="E46" i="1"/>
  <c r="E45" i="1"/>
  <c r="E43" i="1" s="1"/>
  <c r="H43" i="1" s="1"/>
  <c r="H44" i="1"/>
  <c r="E44" i="1"/>
  <c r="G43" i="1"/>
  <c r="F43" i="1"/>
  <c r="D43" i="1"/>
  <c r="C43" i="1"/>
  <c r="H42" i="1"/>
  <c r="E42" i="1"/>
  <c r="E41" i="1"/>
  <c r="H41" i="1" s="1"/>
  <c r="H40" i="1"/>
  <c r="E40" i="1"/>
  <c r="E39" i="1"/>
  <c r="H39" i="1" s="1"/>
  <c r="H38" i="1"/>
  <c r="E38" i="1"/>
  <c r="E37" i="1"/>
  <c r="H37" i="1" s="1"/>
  <c r="H36" i="1"/>
  <c r="E36" i="1"/>
  <c r="E35" i="1"/>
  <c r="E33" i="1" s="1"/>
  <c r="H33" i="1" s="1"/>
  <c r="H34" i="1"/>
  <c r="E34" i="1"/>
  <c r="G33" i="1"/>
  <c r="F33" i="1"/>
  <c r="D33" i="1"/>
  <c r="C33" i="1"/>
  <c r="H32" i="1"/>
  <c r="E32" i="1"/>
  <c r="E31" i="1"/>
  <c r="H31" i="1" s="1"/>
  <c r="H30" i="1"/>
  <c r="E30" i="1"/>
  <c r="E29" i="1"/>
  <c r="H29" i="1" s="1"/>
  <c r="H28" i="1"/>
  <c r="E28" i="1"/>
  <c r="E27" i="1"/>
  <c r="H27" i="1" s="1"/>
  <c r="H26" i="1"/>
  <c r="E26" i="1"/>
  <c r="E25" i="1"/>
  <c r="E23" i="1" s="1"/>
  <c r="H23" i="1" s="1"/>
  <c r="H24" i="1"/>
  <c r="E24" i="1"/>
  <c r="G23" i="1"/>
  <c r="F23" i="1"/>
  <c r="D23" i="1"/>
  <c r="C23" i="1"/>
  <c r="H22" i="1"/>
  <c r="E22" i="1"/>
  <c r="E21" i="1"/>
  <c r="H21" i="1" s="1"/>
  <c r="H20" i="1"/>
  <c r="E20" i="1"/>
  <c r="E19" i="1"/>
  <c r="H19" i="1" s="1"/>
  <c r="H18" i="1"/>
  <c r="E18" i="1"/>
  <c r="E17" i="1"/>
  <c r="H17" i="1" s="1"/>
  <c r="H16" i="1"/>
  <c r="E16" i="1"/>
  <c r="E15" i="1"/>
  <c r="E13" i="1" s="1"/>
  <c r="H13" i="1" s="1"/>
  <c r="H14" i="1"/>
  <c r="E14" i="1"/>
  <c r="G13" i="1"/>
  <c r="F13" i="1"/>
  <c r="D13" i="1"/>
  <c r="C13" i="1"/>
  <c r="H12" i="1"/>
  <c r="E12" i="1"/>
  <c r="E11" i="1"/>
  <c r="H11" i="1" s="1"/>
  <c r="H10" i="1"/>
  <c r="E10" i="1"/>
  <c r="E9" i="1"/>
  <c r="H9" i="1" s="1"/>
  <c r="H8" i="1"/>
  <c r="E8" i="1"/>
  <c r="E7" i="1"/>
  <c r="E5" i="1" s="1"/>
  <c r="H6" i="1"/>
  <c r="E6" i="1"/>
  <c r="G5" i="1"/>
  <c r="G4" i="1" s="1"/>
  <c r="F5" i="1"/>
  <c r="F4" i="1" s="1"/>
  <c r="F154" i="1" s="1"/>
  <c r="D5" i="1"/>
  <c r="C5" i="1"/>
  <c r="C4" i="1" s="1"/>
  <c r="C154" i="1" s="1"/>
  <c r="D4" i="1"/>
  <c r="D154" i="1" s="1"/>
  <c r="E4" i="1" l="1"/>
  <c r="G154" i="1"/>
  <c r="E141" i="1"/>
  <c r="H141" i="1" s="1"/>
  <c r="E145" i="1"/>
  <c r="H145" i="1" s="1"/>
  <c r="H15" i="1"/>
  <c r="H25" i="1"/>
  <c r="H35" i="1"/>
  <c r="H45" i="1"/>
  <c r="H55" i="1"/>
  <c r="H59" i="1"/>
  <c r="H67" i="1"/>
  <c r="H82" i="1"/>
  <c r="H80" i="1" s="1"/>
  <c r="H79" i="1" s="1"/>
  <c r="H90" i="1"/>
  <c r="H100" i="1"/>
  <c r="H110" i="1"/>
  <c r="H120" i="1"/>
  <c r="H130" i="1"/>
  <c r="H134" i="1"/>
  <c r="H7" i="1"/>
  <c r="H5" i="1" s="1"/>
  <c r="H4" i="1" s="1"/>
  <c r="H154" i="1" l="1"/>
  <c r="E154" i="1"/>
  <c r="E79" i="1"/>
</calcChain>
</file>

<file path=xl/sharedStrings.xml><?xml version="1.0" encoding="utf-8"?>
<sst xmlns="http://schemas.openxmlformats.org/spreadsheetml/2006/main" count="280" uniqueCount="207">
  <si>
    <t>UNIVERSIDAD TECNOLOGICA DE LEON
Clasificación por Objeto del Gasto (Capítulo y Concepto)
al 31 de Marzo de 2017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</si>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</sst>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indent="2"/>
    </xf>
    <xf numFmtId="4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2" fillId="0" borderId="9" xfId="0" applyFont="1" applyBorder="1"/>
    <xf numFmtId="0" fontId="7" fillId="0" borderId="10" xfId="0" applyFont="1" applyBorder="1" applyAlignment="1">
      <alignment horizontal="left" vertical="center" indent="1"/>
    </xf>
    <xf numFmtId="4" fontId="7" fillId="0" borderId="11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indent="2"/>
    </xf>
    <xf numFmtId="4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2" fillId="0" borderId="12" xfId="0" applyFont="1" applyBorder="1"/>
    <xf numFmtId="0" fontId="8" fillId="0" borderId="13" xfId="0" applyFont="1" applyBorder="1" applyAlignment="1">
      <alignment horizontal="left" vertical="center"/>
    </xf>
    <xf numFmtId="4" fontId="8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D8" sqref="D8"/>
    </sheetView>
  </sheetViews>
  <sheetFormatPr baseColWidth="10" defaultRowHeight="12.75"/>
  <cols>
    <col min="1" max="1" width="4.140625" style="4" customWidth="1"/>
    <col min="2" max="2" width="77.85546875" style="4" customWidth="1"/>
    <col min="3" max="8" width="14.425781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2.5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128963136.7</v>
      </c>
      <c r="D4" s="15">
        <f t="shared" ref="D4:H4" si="0">D5+D13+D23+D33+D43+D53+D57+D66+D70</f>
        <v>1086424</v>
      </c>
      <c r="E4" s="15">
        <f t="shared" si="0"/>
        <v>130049560.70000002</v>
      </c>
      <c r="F4" s="15">
        <f t="shared" si="0"/>
        <v>18996940.84</v>
      </c>
      <c r="G4" s="15">
        <f t="shared" si="0"/>
        <v>18289260.229999997</v>
      </c>
      <c r="H4" s="15">
        <f t="shared" si="0"/>
        <v>111052619.86</v>
      </c>
    </row>
    <row r="5" spans="1:8">
      <c r="A5" s="16" t="s">
        <v>10</v>
      </c>
      <c r="B5" s="17"/>
      <c r="C5" s="18">
        <f>SUM(C6:C12)</f>
        <v>73124113.890000001</v>
      </c>
      <c r="D5" s="18">
        <f t="shared" ref="D5:H5" si="1">SUM(D6:D12)</f>
        <v>0</v>
      </c>
      <c r="E5" s="18">
        <f t="shared" si="1"/>
        <v>73124113.890000001</v>
      </c>
      <c r="F5" s="18">
        <f t="shared" si="1"/>
        <v>14610274.379999999</v>
      </c>
      <c r="G5" s="18">
        <f t="shared" si="1"/>
        <v>14610274.379999999</v>
      </c>
      <c r="H5" s="18">
        <f t="shared" si="1"/>
        <v>58513839.50999999</v>
      </c>
    </row>
    <row r="6" spans="1:8">
      <c r="A6" s="19" t="s">
        <v>11</v>
      </c>
      <c r="B6" s="20" t="s">
        <v>12</v>
      </c>
      <c r="C6" s="21">
        <v>14925261.24</v>
      </c>
      <c r="D6" s="21">
        <v>0</v>
      </c>
      <c r="E6" s="21">
        <f>C6+D6</f>
        <v>14925261.24</v>
      </c>
      <c r="F6" s="21">
        <v>4883755.5199999996</v>
      </c>
      <c r="G6" s="21">
        <v>4883755.5199999996</v>
      </c>
      <c r="H6" s="21">
        <f>E6-F6</f>
        <v>10041505.720000001</v>
      </c>
    </row>
    <row r="7" spans="1:8">
      <c r="A7" s="19" t="s">
        <v>13</v>
      </c>
      <c r="B7" s="20" t="s">
        <v>14</v>
      </c>
      <c r="C7" s="21">
        <v>20021644.32</v>
      </c>
      <c r="D7" s="21">
        <v>0</v>
      </c>
      <c r="E7" s="21">
        <f t="shared" ref="E7:E12" si="2">C7+D7</f>
        <v>20021644.32</v>
      </c>
      <c r="F7" s="21">
        <v>2827618.14</v>
      </c>
      <c r="G7" s="21">
        <v>2827618.14</v>
      </c>
      <c r="H7" s="21">
        <f t="shared" ref="H7:H70" si="3">E7-F7</f>
        <v>17194026.18</v>
      </c>
    </row>
    <row r="8" spans="1:8">
      <c r="A8" s="19" t="s">
        <v>15</v>
      </c>
      <c r="B8" s="20" t="s">
        <v>16</v>
      </c>
      <c r="C8" s="21">
        <v>7382942.7400000002</v>
      </c>
      <c r="D8" s="21">
        <v>0</v>
      </c>
      <c r="E8" s="21">
        <f t="shared" si="2"/>
        <v>7382942.7400000002</v>
      </c>
      <c r="F8" s="21">
        <v>408017.67</v>
      </c>
      <c r="G8" s="21">
        <v>408017.67</v>
      </c>
      <c r="H8" s="21">
        <f t="shared" si="3"/>
        <v>6974925.0700000003</v>
      </c>
    </row>
    <row r="9" spans="1:8">
      <c r="A9" s="19" t="s">
        <v>17</v>
      </c>
      <c r="B9" s="20" t="s">
        <v>18</v>
      </c>
      <c r="C9" s="21">
        <v>12624671.869999999</v>
      </c>
      <c r="D9" s="21">
        <v>0</v>
      </c>
      <c r="E9" s="21">
        <f t="shared" si="2"/>
        <v>12624671.869999999</v>
      </c>
      <c r="F9" s="21">
        <v>1628571.93</v>
      </c>
      <c r="G9" s="21">
        <v>1628571.93</v>
      </c>
      <c r="H9" s="21">
        <f t="shared" si="3"/>
        <v>10996099.939999999</v>
      </c>
    </row>
    <row r="10" spans="1:8">
      <c r="A10" s="19" t="s">
        <v>19</v>
      </c>
      <c r="B10" s="20" t="s">
        <v>20</v>
      </c>
      <c r="C10" s="21">
        <v>18169593.719999999</v>
      </c>
      <c r="D10" s="21">
        <v>0</v>
      </c>
      <c r="E10" s="21">
        <f t="shared" si="2"/>
        <v>18169593.719999999</v>
      </c>
      <c r="F10" s="21">
        <v>4862311.12</v>
      </c>
      <c r="G10" s="21">
        <v>4862311.12</v>
      </c>
      <c r="H10" s="21">
        <f t="shared" si="3"/>
        <v>13307282.599999998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/>
      <c r="D12" s="21"/>
      <c r="E12" s="21">
        <f t="shared" si="2"/>
        <v>0</v>
      </c>
      <c r="F12" s="21"/>
      <c r="G12" s="21"/>
      <c r="H12" s="21">
        <f t="shared" si="3"/>
        <v>0</v>
      </c>
    </row>
    <row r="13" spans="1:8">
      <c r="A13" s="16" t="s">
        <v>25</v>
      </c>
      <c r="B13" s="17"/>
      <c r="C13" s="18">
        <f>SUM(C14:C22)</f>
        <v>4178604.1399999997</v>
      </c>
      <c r="D13" s="18">
        <f t="shared" ref="D13:G13" si="4">SUM(D14:D22)</f>
        <v>99751.84</v>
      </c>
      <c r="E13" s="18">
        <f t="shared" si="4"/>
        <v>4278355.9800000004</v>
      </c>
      <c r="F13" s="18">
        <f t="shared" si="4"/>
        <v>311955.96000000002</v>
      </c>
      <c r="G13" s="18">
        <f t="shared" si="4"/>
        <v>244169.52000000002</v>
      </c>
      <c r="H13" s="18">
        <f t="shared" si="3"/>
        <v>3966400.0200000005</v>
      </c>
    </row>
    <row r="14" spans="1:8">
      <c r="A14" s="19" t="s">
        <v>26</v>
      </c>
      <c r="B14" s="20" t="s">
        <v>27</v>
      </c>
      <c r="C14" s="21">
        <v>843378.81</v>
      </c>
      <c r="D14" s="21">
        <v>-9880</v>
      </c>
      <c r="E14" s="21">
        <f t="shared" ref="E14:E22" si="5">C14+D14</f>
        <v>833498.81</v>
      </c>
      <c r="F14" s="21">
        <v>85789.46</v>
      </c>
      <c r="G14" s="21">
        <v>65062.080000000002</v>
      </c>
      <c r="H14" s="21">
        <f t="shared" si="3"/>
        <v>747709.35000000009</v>
      </c>
    </row>
    <row r="15" spans="1:8">
      <c r="A15" s="19" t="s">
        <v>28</v>
      </c>
      <c r="B15" s="20" t="s">
        <v>29</v>
      </c>
      <c r="C15" s="21">
        <v>99280</v>
      </c>
      <c r="D15" s="21">
        <v>-2000</v>
      </c>
      <c r="E15" s="21">
        <f t="shared" si="5"/>
        <v>97280</v>
      </c>
      <c r="F15" s="21">
        <v>10590.67</v>
      </c>
      <c r="G15" s="21">
        <v>7162.1</v>
      </c>
      <c r="H15" s="21">
        <f t="shared" si="3"/>
        <v>86689.33</v>
      </c>
    </row>
    <row r="16" spans="1:8">
      <c r="A16" s="19" t="s">
        <v>30</v>
      </c>
      <c r="B16" s="20" t="s">
        <v>31</v>
      </c>
      <c r="C16" s="21">
        <v>13000</v>
      </c>
      <c r="D16" s="21">
        <v>0</v>
      </c>
      <c r="E16" s="21">
        <f t="shared" si="5"/>
        <v>13000</v>
      </c>
      <c r="F16" s="21">
        <v>0</v>
      </c>
      <c r="G16" s="21">
        <v>0</v>
      </c>
      <c r="H16" s="21">
        <f t="shared" si="3"/>
        <v>13000</v>
      </c>
    </row>
    <row r="17" spans="1:8">
      <c r="A17" s="19" t="s">
        <v>32</v>
      </c>
      <c r="B17" s="20" t="s">
        <v>33</v>
      </c>
      <c r="C17" s="21">
        <v>895435.09</v>
      </c>
      <c r="D17" s="21">
        <v>20128.84</v>
      </c>
      <c r="E17" s="21">
        <f t="shared" si="5"/>
        <v>915563.92999999993</v>
      </c>
      <c r="F17" s="21">
        <v>20211.41</v>
      </c>
      <c r="G17" s="21">
        <v>18412.71</v>
      </c>
      <c r="H17" s="21">
        <f t="shared" si="3"/>
        <v>895352.5199999999</v>
      </c>
    </row>
    <row r="18" spans="1:8">
      <c r="A18" s="19" t="s">
        <v>34</v>
      </c>
      <c r="B18" s="20" t="s">
        <v>35</v>
      </c>
      <c r="C18" s="21">
        <v>420742</v>
      </c>
      <c r="D18" s="21">
        <v>0</v>
      </c>
      <c r="E18" s="21">
        <f t="shared" si="5"/>
        <v>420742</v>
      </c>
      <c r="F18" s="21">
        <v>24451.61</v>
      </c>
      <c r="G18" s="21">
        <v>21343.97</v>
      </c>
      <c r="H18" s="21">
        <f t="shared" si="3"/>
        <v>396290.39</v>
      </c>
    </row>
    <row r="19" spans="1:8">
      <c r="A19" s="19" t="s">
        <v>36</v>
      </c>
      <c r="B19" s="20" t="s">
        <v>37</v>
      </c>
      <c r="C19" s="21">
        <v>509367.24</v>
      </c>
      <c r="D19" s="21">
        <v>2700</v>
      </c>
      <c r="E19" s="21">
        <f t="shared" si="5"/>
        <v>512067.24</v>
      </c>
      <c r="F19" s="21">
        <v>166185.54999999999</v>
      </c>
      <c r="G19" s="21">
        <v>130276.4</v>
      </c>
      <c r="H19" s="21">
        <f t="shared" si="3"/>
        <v>345881.69</v>
      </c>
    </row>
    <row r="20" spans="1:8">
      <c r="A20" s="19" t="s">
        <v>38</v>
      </c>
      <c r="B20" s="20" t="s">
        <v>39</v>
      </c>
      <c r="C20" s="21">
        <v>499316</v>
      </c>
      <c r="D20" s="21">
        <v>43150</v>
      </c>
      <c r="E20" s="21">
        <f t="shared" si="5"/>
        <v>542466</v>
      </c>
      <c r="F20" s="21">
        <v>0</v>
      </c>
      <c r="G20" s="21">
        <v>0</v>
      </c>
      <c r="H20" s="21">
        <f t="shared" si="3"/>
        <v>542466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898085</v>
      </c>
      <c r="D22" s="21">
        <v>45653</v>
      </c>
      <c r="E22" s="21">
        <f t="shared" si="5"/>
        <v>943738</v>
      </c>
      <c r="F22" s="21">
        <v>4727.26</v>
      </c>
      <c r="G22" s="21">
        <v>1912.26</v>
      </c>
      <c r="H22" s="21">
        <f t="shared" si="3"/>
        <v>939010.74</v>
      </c>
    </row>
    <row r="23" spans="1:8">
      <c r="A23" s="16" t="s">
        <v>44</v>
      </c>
      <c r="B23" s="17"/>
      <c r="C23" s="18">
        <f>SUM(C24:C32)</f>
        <v>41974810.829999998</v>
      </c>
      <c r="D23" s="18">
        <f t="shared" ref="D23:G23" si="6">SUM(D24:D32)</f>
        <v>919772.15999999992</v>
      </c>
      <c r="E23" s="18">
        <f t="shared" si="6"/>
        <v>42894582.990000002</v>
      </c>
      <c r="F23" s="18">
        <f t="shared" si="6"/>
        <v>4074710.4999999995</v>
      </c>
      <c r="G23" s="18">
        <f t="shared" si="6"/>
        <v>3434816.3299999996</v>
      </c>
      <c r="H23" s="18">
        <f t="shared" si="3"/>
        <v>38819872.490000002</v>
      </c>
    </row>
    <row r="24" spans="1:8">
      <c r="A24" s="19" t="s">
        <v>45</v>
      </c>
      <c r="B24" s="20" t="s">
        <v>46</v>
      </c>
      <c r="C24" s="21">
        <v>3845833.2</v>
      </c>
      <c r="D24" s="21">
        <v>315200</v>
      </c>
      <c r="E24" s="21">
        <f t="shared" ref="E24:E32" si="7">C24+D24</f>
        <v>4161033.2</v>
      </c>
      <c r="F24" s="21">
        <v>1023864.7</v>
      </c>
      <c r="G24" s="21">
        <v>1023864.7</v>
      </c>
      <c r="H24" s="21">
        <f t="shared" si="3"/>
        <v>3137168.5</v>
      </c>
    </row>
    <row r="25" spans="1:8">
      <c r="A25" s="19" t="s">
        <v>47</v>
      </c>
      <c r="B25" s="20" t="s">
        <v>48</v>
      </c>
      <c r="C25" s="21">
        <v>2677480</v>
      </c>
      <c r="D25" s="21">
        <v>-8192</v>
      </c>
      <c r="E25" s="21">
        <f t="shared" si="7"/>
        <v>2669288</v>
      </c>
      <c r="F25" s="21">
        <v>151350.35</v>
      </c>
      <c r="G25" s="21">
        <v>151350.35</v>
      </c>
      <c r="H25" s="21">
        <f t="shared" si="3"/>
        <v>2517937.65</v>
      </c>
    </row>
    <row r="26" spans="1:8">
      <c r="A26" s="19" t="s">
        <v>49</v>
      </c>
      <c r="B26" s="20" t="s">
        <v>50</v>
      </c>
      <c r="C26" s="21">
        <v>11660218.08</v>
      </c>
      <c r="D26" s="21">
        <v>699070</v>
      </c>
      <c r="E26" s="21">
        <f t="shared" si="7"/>
        <v>12359288.08</v>
      </c>
      <c r="F26" s="21">
        <v>1012818.54</v>
      </c>
      <c r="G26" s="21">
        <v>774663.37</v>
      </c>
      <c r="H26" s="21">
        <f t="shared" si="3"/>
        <v>11346469.539999999</v>
      </c>
    </row>
    <row r="27" spans="1:8">
      <c r="A27" s="19" t="s">
        <v>51</v>
      </c>
      <c r="B27" s="20" t="s">
        <v>52</v>
      </c>
      <c r="C27" s="21">
        <v>1037158.2</v>
      </c>
      <c r="D27" s="21">
        <v>35000</v>
      </c>
      <c r="E27" s="21">
        <f t="shared" si="7"/>
        <v>1072158.2</v>
      </c>
      <c r="F27" s="21">
        <v>0</v>
      </c>
      <c r="G27" s="21">
        <v>0</v>
      </c>
      <c r="H27" s="21">
        <f t="shared" si="3"/>
        <v>1072158.2</v>
      </c>
    </row>
    <row r="28" spans="1:8">
      <c r="A28" s="19" t="s">
        <v>53</v>
      </c>
      <c r="B28" s="20" t="s">
        <v>54</v>
      </c>
      <c r="C28" s="21">
        <v>8953250.4199999999</v>
      </c>
      <c r="D28" s="21">
        <v>34672.160000000003</v>
      </c>
      <c r="E28" s="21">
        <f t="shared" si="7"/>
        <v>8987922.5800000001</v>
      </c>
      <c r="F28" s="21">
        <v>1023435.17</v>
      </c>
      <c r="G28" s="21">
        <v>649125.06999999995</v>
      </c>
      <c r="H28" s="21">
        <f t="shared" si="3"/>
        <v>7964487.4100000001</v>
      </c>
    </row>
    <row r="29" spans="1:8">
      <c r="A29" s="19" t="s">
        <v>55</v>
      </c>
      <c r="B29" s="20" t="s">
        <v>56</v>
      </c>
      <c r="C29" s="21">
        <v>560000</v>
      </c>
      <c r="D29" s="21">
        <v>0</v>
      </c>
      <c r="E29" s="21">
        <f t="shared" si="7"/>
        <v>560000</v>
      </c>
      <c r="F29" s="21">
        <v>53244</v>
      </c>
      <c r="G29" s="21">
        <v>37816</v>
      </c>
      <c r="H29" s="21">
        <f t="shared" si="3"/>
        <v>506756</v>
      </c>
    </row>
    <row r="30" spans="1:8">
      <c r="A30" s="19" t="s">
        <v>57</v>
      </c>
      <c r="B30" s="20" t="s">
        <v>58</v>
      </c>
      <c r="C30" s="21">
        <v>2352353.9300000002</v>
      </c>
      <c r="D30" s="21">
        <v>-48311</v>
      </c>
      <c r="E30" s="21">
        <f t="shared" si="7"/>
        <v>2304042.9300000002</v>
      </c>
      <c r="F30" s="21">
        <v>78820.42</v>
      </c>
      <c r="G30" s="21">
        <v>75661.42</v>
      </c>
      <c r="H30" s="21">
        <f t="shared" si="3"/>
        <v>2225222.5100000002</v>
      </c>
    </row>
    <row r="31" spans="1:8">
      <c r="A31" s="19" t="s">
        <v>59</v>
      </c>
      <c r="B31" s="20" t="s">
        <v>60</v>
      </c>
      <c r="C31" s="21">
        <v>4253877</v>
      </c>
      <c r="D31" s="21">
        <v>18343.86</v>
      </c>
      <c r="E31" s="21">
        <f t="shared" si="7"/>
        <v>4272220.8600000003</v>
      </c>
      <c r="F31" s="21">
        <v>172026.73</v>
      </c>
      <c r="G31" s="21">
        <v>163184.82999999999</v>
      </c>
      <c r="H31" s="21">
        <f t="shared" si="3"/>
        <v>4100194.1300000004</v>
      </c>
    </row>
    <row r="32" spans="1:8">
      <c r="A32" s="19" t="s">
        <v>61</v>
      </c>
      <c r="B32" s="20" t="s">
        <v>62</v>
      </c>
      <c r="C32" s="21">
        <v>6634640</v>
      </c>
      <c r="D32" s="21">
        <v>-126010.86</v>
      </c>
      <c r="E32" s="21">
        <f t="shared" si="7"/>
        <v>6508629.1399999997</v>
      </c>
      <c r="F32" s="21">
        <v>559150.59</v>
      </c>
      <c r="G32" s="21">
        <v>559150.59</v>
      </c>
      <c r="H32" s="21">
        <f t="shared" si="3"/>
        <v>5949478.5499999998</v>
      </c>
    </row>
    <row r="33" spans="1:8">
      <c r="A33" s="16" t="s">
        <v>63</v>
      </c>
      <c r="B33" s="17"/>
      <c r="C33" s="18">
        <f>SUM(C34:C42)</f>
        <v>90000</v>
      </c>
      <c r="D33" s="18">
        <f t="shared" ref="D33:G33" si="8">SUM(D34:D42)</f>
        <v>93900</v>
      </c>
      <c r="E33" s="18">
        <f t="shared" si="8"/>
        <v>183900</v>
      </c>
      <c r="F33" s="18">
        <f t="shared" si="8"/>
        <v>0</v>
      </c>
      <c r="G33" s="18">
        <f t="shared" si="8"/>
        <v>0</v>
      </c>
      <c r="H33" s="18">
        <f t="shared" si="3"/>
        <v>183900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90000</v>
      </c>
      <c r="D37" s="21">
        <v>93900</v>
      </c>
      <c r="E37" s="21">
        <f t="shared" si="9"/>
        <v>183900</v>
      </c>
      <c r="F37" s="21">
        <v>0</v>
      </c>
      <c r="G37" s="21">
        <v>0</v>
      </c>
      <c r="H37" s="21">
        <f t="shared" si="3"/>
        <v>183900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4729881.9400000004</v>
      </c>
      <c r="D43" s="18">
        <f t="shared" ref="D43:G43" si="10">SUM(D44:D52)</f>
        <v>-27000</v>
      </c>
      <c r="E43" s="18">
        <f t="shared" si="10"/>
        <v>4702881.9400000004</v>
      </c>
      <c r="F43" s="18">
        <f t="shared" si="10"/>
        <v>0</v>
      </c>
      <c r="G43" s="18">
        <f t="shared" si="10"/>
        <v>0</v>
      </c>
      <c r="H43" s="18">
        <f t="shared" si="3"/>
        <v>4702881.9400000004</v>
      </c>
    </row>
    <row r="44" spans="1:8">
      <c r="A44" s="19" t="s">
        <v>81</v>
      </c>
      <c r="B44" s="20" t="s">
        <v>82</v>
      </c>
      <c r="C44" s="21">
        <v>4109707.5</v>
      </c>
      <c r="D44" s="21">
        <v>-27000</v>
      </c>
      <c r="E44" s="21">
        <f t="shared" ref="E44:E52" si="11">C44+D44</f>
        <v>4082707.5</v>
      </c>
      <c r="F44" s="21">
        <v>0</v>
      </c>
      <c r="G44" s="21">
        <v>0</v>
      </c>
      <c r="H44" s="21">
        <f t="shared" si="3"/>
        <v>4082707.5</v>
      </c>
    </row>
    <row r="45" spans="1:8">
      <c r="A45" s="19" t="s">
        <v>83</v>
      </c>
      <c r="B45" s="20" t="s">
        <v>84</v>
      </c>
      <c r="C45" s="21">
        <v>335114.44</v>
      </c>
      <c r="D45" s="21">
        <v>0</v>
      </c>
      <c r="E45" s="21">
        <f t="shared" si="11"/>
        <v>335114.44</v>
      </c>
      <c r="F45" s="21">
        <v>0</v>
      </c>
      <c r="G45" s="21">
        <v>0</v>
      </c>
      <c r="H45" s="21">
        <f t="shared" si="3"/>
        <v>335114.44</v>
      </c>
    </row>
    <row r="46" spans="1:8">
      <c r="A46" s="19" t="s">
        <v>85</v>
      </c>
      <c r="B46" s="20" t="s">
        <v>86</v>
      </c>
      <c r="C46" s="21">
        <v>0</v>
      </c>
      <c r="D46" s="21">
        <v>0</v>
      </c>
      <c r="E46" s="21">
        <f t="shared" si="11"/>
        <v>0</v>
      </c>
      <c r="F46" s="21">
        <v>0</v>
      </c>
      <c r="G46" s="21">
        <v>0</v>
      </c>
      <c r="H46" s="21">
        <f t="shared" si="3"/>
        <v>0</v>
      </c>
    </row>
    <row r="47" spans="1:8">
      <c r="A47" s="19" t="s">
        <v>87</v>
      </c>
      <c r="B47" s="20" t="s">
        <v>88</v>
      </c>
      <c r="C47" s="21">
        <v>21000</v>
      </c>
      <c r="D47" s="21">
        <v>0</v>
      </c>
      <c r="E47" s="21">
        <f t="shared" si="11"/>
        <v>21000</v>
      </c>
      <c r="F47" s="21">
        <v>0</v>
      </c>
      <c r="G47" s="21">
        <v>0</v>
      </c>
      <c r="H47" s="21">
        <f t="shared" si="3"/>
        <v>21000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>
        <v>264060</v>
      </c>
      <c r="D49" s="21">
        <v>0</v>
      </c>
      <c r="E49" s="21">
        <f t="shared" si="11"/>
        <v>264060</v>
      </c>
      <c r="F49" s="21">
        <v>0</v>
      </c>
      <c r="G49" s="21">
        <v>0</v>
      </c>
      <c r="H49" s="21">
        <f t="shared" si="3"/>
        <v>264060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/>
      <c r="D52" s="21"/>
      <c r="E52" s="21">
        <f t="shared" si="11"/>
        <v>0</v>
      </c>
      <c r="F52" s="21"/>
      <c r="G52" s="21"/>
      <c r="H52" s="21">
        <f t="shared" si="3"/>
        <v>0</v>
      </c>
    </row>
    <row r="53" spans="1:8">
      <c r="A53" s="16" t="s">
        <v>99</v>
      </c>
      <c r="B53" s="17"/>
      <c r="C53" s="18">
        <f>SUM(C54:C56)</f>
        <v>0</v>
      </c>
      <c r="D53" s="18">
        <f t="shared" ref="D53:G53" si="12">SUM(D54:D56)</f>
        <v>0</v>
      </c>
      <c r="E53" s="18">
        <f t="shared" si="12"/>
        <v>0</v>
      </c>
      <c r="F53" s="18">
        <f t="shared" si="12"/>
        <v>0</v>
      </c>
      <c r="G53" s="18">
        <f t="shared" si="12"/>
        <v>0</v>
      </c>
      <c r="H53" s="18">
        <f t="shared" si="3"/>
        <v>0</v>
      </c>
    </row>
    <row r="54" spans="1:8">
      <c r="A54" s="19" t="s">
        <v>100</v>
      </c>
      <c r="B54" s="20" t="s">
        <v>101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9" t="s">
        <v>102</v>
      </c>
      <c r="B55" s="20" t="s">
        <v>103</v>
      </c>
      <c r="C55" s="21">
        <v>0</v>
      </c>
      <c r="D55" s="21">
        <v>0</v>
      </c>
      <c r="E55" s="21">
        <f t="shared" si="13"/>
        <v>0</v>
      </c>
      <c r="F55" s="21">
        <v>0</v>
      </c>
      <c r="G55" s="21">
        <v>0</v>
      </c>
      <c r="H55" s="21">
        <f t="shared" si="3"/>
        <v>0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4865725.9000000004</v>
      </c>
      <c r="D57" s="18">
        <f t="shared" ref="D57:G57" si="14">SUM(D58:D65)</f>
        <v>0</v>
      </c>
      <c r="E57" s="18">
        <f t="shared" si="14"/>
        <v>4865725.9000000004</v>
      </c>
      <c r="F57" s="18">
        <f t="shared" si="14"/>
        <v>0</v>
      </c>
      <c r="G57" s="18">
        <f t="shared" si="14"/>
        <v>0</v>
      </c>
      <c r="H57" s="18">
        <f t="shared" si="3"/>
        <v>4865725.9000000004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>
        <v>4865725.9000000004</v>
      </c>
      <c r="D65" s="21">
        <v>0</v>
      </c>
      <c r="E65" s="21">
        <f t="shared" si="15"/>
        <v>4865725.9000000004</v>
      </c>
      <c r="F65" s="21">
        <v>0</v>
      </c>
      <c r="G65" s="21">
        <v>0</v>
      </c>
      <c r="H65" s="21">
        <f t="shared" si="3"/>
        <v>4865725.9000000004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0</v>
      </c>
      <c r="D79" s="25">
        <f t="shared" ref="D79:H79" si="21">D80+D88+D98+D108+D118+D128+D132+D141+D145</f>
        <v>85787333.570000008</v>
      </c>
      <c r="E79" s="25">
        <f t="shared" si="21"/>
        <v>85787333.570000008</v>
      </c>
      <c r="F79" s="25">
        <f t="shared" si="21"/>
        <v>15260695.029999999</v>
      </c>
      <c r="G79" s="25">
        <f t="shared" si="21"/>
        <v>15260695.029999999</v>
      </c>
      <c r="H79" s="25">
        <f t="shared" si="21"/>
        <v>70526638.539999992</v>
      </c>
    </row>
    <row r="80" spans="1:8">
      <c r="A80" s="28" t="s">
        <v>10</v>
      </c>
      <c r="B80" s="29"/>
      <c r="C80" s="25">
        <f>SUM(C81:C87)</f>
        <v>0</v>
      </c>
      <c r="D80" s="25">
        <f t="shared" ref="D80:H80" si="22">SUM(D81:D87)</f>
        <v>64147166.020000003</v>
      </c>
      <c r="E80" s="25">
        <f t="shared" si="22"/>
        <v>64147166.020000003</v>
      </c>
      <c r="F80" s="25">
        <f t="shared" si="22"/>
        <v>15180937.469999999</v>
      </c>
      <c r="G80" s="25">
        <f t="shared" si="22"/>
        <v>15180937.469999999</v>
      </c>
      <c r="H80" s="25">
        <f t="shared" si="22"/>
        <v>48966228.549999997</v>
      </c>
    </row>
    <row r="81" spans="1:8">
      <c r="A81" s="19" t="s">
        <v>145</v>
      </c>
      <c r="B81" s="30" t="s">
        <v>12</v>
      </c>
      <c r="C81" s="31">
        <v>0</v>
      </c>
      <c r="D81" s="31">
        <v>14478344.17</v>
      </c>
      <c r="E81" s="21">
        <f t="shared" ref="E81:E87" si="23">C81+D81</f>
        <v>14478344.17</v>
      </c>
      <c r="F81" s="31">
        <v>4777134.59</v>
      </c>
      <c r="G81" s="31">
        <v>4777134.59</v>
      </c>
      <c r="H81" s="31">
        <f t="shared" ref="H81:H144" si="24">E81-F81</f>
        <v>9701209.5800000001</v>
      </c>
    </row>
    <row r="82" spans="1:8">
      <c r="A82" s="19" t="s">
        <v>146</v>
      </c>
      <c r="B82" s="30" t="s">
        <v>14</v>
      </c>
      <c r="C82" s="31">
        <v>0</v>
      </c>
      <c r="D82" s="31">
        <v>20021644.32</v>
      </c>
      <c r="E82" s="21">
        <f t="shared" si="23"/>
        <v>20021644.32</v>
      </c>
      <c r="F82" s="31">
        <v>5202296.07</v>
      </c>
      <c r="G82" s="31">
        <v>5202296.07</v>
      </c>
      <c r="H82" s="31">
        <f t="shared" si="24"/>
        <v>14819348.25</v>
      </c>
    </row>
    <row r="83" spans="1:8">
      <c r="A83" s="19" t="s">
        <v>147</v>
      </c>
      <c r="B83" s="30" t="s">
        <v>16</v>
      </c>
      <c r="C83" s="31">
        <v>0</v>
      </c>
      <c r="D83" s="31">
        <v>7382942.7400000002</v>
      </c>
      <c r="E83" s="21">
        <f t="shared" si="23"/>
        <v>7382942.7400000002</v>
      </c>
      <c r="F83" s="31">
        <v>420910.37</v>
      </c>
      <c r="G83" s="31">
        <v>420910.37</v>
      </c>
      <c r="H83" s="31">
        <f t="shared" si="24"/>
        <v>6962032.3700000001</v>
      </c>
    </row>
    <row r="84" spans="1:8">
      <c r="A84" s="19" t="s">
        <v>148</v>
      </c>
      <c r="B84" s="30" t="s">
        <v>18</v>
      </c>
      <c r="C84" s="31">
        <v>0</v>
      </c>
      <c r="D84" s="31">
        <v>3947724</v>
      </c>
      <c r="E84" s="21">
        <f t="shared" si="23"/>
        <v>3947724</v>
      </c>
      <c r="F84" s="31">
        <v>120236.93</v>
      </c>
      <c r="G84" s="31">
        <v>120236.93</v>
      </c>
      <c r="H84" s="31">
        <f t="shared" si="24"/>
        <v>3827487.07</v>
      </c>
    </row>
    <row r="85" spans="1:8">
      <c r="A85" s="19" t="s">
        <v>149</v>
      </c>
      <c r="B85" s="30" t="s">
        <v>20</v>
      </c>
      <c r="C85" s="31">
        <v>0</v>
      </c>
      <c r="D85" s="31">
        <v>18316510.789999999</v>
      </c>
      <c r="E85" s="21">
        <f t="shared" si="23"/>
        <v>18316510.789999999</v>
      </c>
      <c r="F85" s="31">
        <v>4660359.51</v>
      </c>
      <c r="G85" s="31">
        <v>4660359.51</v>
      </c>
      <c r="H85" s="31">
        <f t="shared" si="24"/>
        <v>13656151.279999999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0</v>
      </c>
      <c r="D88" s="25">
        <f t="shared" ref="D88:G88" si="25">SUM(D89:D97)</f>
        <v>1662124.05</v>
      </c>
      <c r="E88" s="25">
        <f t="shared" si="25"/>
        <v>1662124.05</v>
      </c>
      <c r="F88" s="25">
        <f t="shared" si="25"/>
        <v>0</v>
      </c>
      <c r="G88" s="25">
        <f t="shared" si="25"/>
        <v>0</v>
      </c>
      <c r="H88" s="25">
        <f t="shared" si="24"/>
        <v>1662124.05</v>
      </c>
    </row>
    <row r="89" spans="1:8">
      <c r="A89" s="19" t="s">
        <v>152</v>
      </c>
      <c r="B89" s="30" t="s">
        <v>27</v>
      </c>
      <c r="C89" s="31">
        <v>0</v>
      </c>
      <c r="D89" s="31">
        <v>560500</v>
      </c>
      <c r="E89" s="21">
        <f t="shared" ref="E89:E97" si="26">C89+D89</f>
        <v>560500</v>
      </c>
      <c r="F89" s="31">
        <v>0</v>
      </c>
      <c r="G89" s="31">
        <v>0</v>
      </c>
      <c r="H89" s="31">
        <f t="shared" si="24"/>
        <v>560500</v>
      </c>
    </row>
    <row r="90" spans="1:8">
      <c r="A90" s="19" t="s">
        <v>153</v>
      </c>
      <c r="B90" s="30" t="s">
        <v>29</v>
      </c>
      <c r="C90" s="31">
        <v>0</v>
      </c>
      <c r="D90" s="31">
        <v>9000</v>
      </c>
      <c r="E90" s="21">
        <f t="shared" si="26"/>
        <v>9000</v>
      </c>
      <c r="F90" s="31">
        <v>0</v>
      </c>
      <c r="G90" s="31">
        <v>0</v>
      </c>
      <c r="H90" s="31">
        <f t="shared" si="24"/>
        <v>9000</v>
      </c>
    </row>
    <row r="91" spans="1:8">
      <c r="A91" s="19" t="s">
        <v>154</v>
      </c>
      <c r="B91" s="30" t="s">
        <v>31</v>
      </c>
      <c r="C91" s="31">
        <v>0</v>
      </c>
      <c r="D91" s="31">
        <v>0</v>
      </c>
      <c r="E91" s="21">
        <f t="shared" si="26"/>
        <v>0</v>
      </c>
      <c r="F91" s="31">
        <v>0</v>
      </c>
      <c r="G91" s="31">
        <v>0</v>
      </c>
      <c r="H91" s="31">
        <f t="shared" si="24"/>
        <v>0</v>
      </c>
    </row>
    <row r="92" spans="1:8">
      <c r="A92" s="19" t="s">
        <v>155</v>
      </c>
      <c r="B92" s="30" t="s">
        <v>33</v>
      </c>
      <c r="C92" s="31">
        <v>0</v>
      </c>
      <c r="D92" s="31">
        <v>55800</v>
      </c>
      <c r="E92" s="21">
        <f t="shared" si="26"/>
        <v>55800</v>
      </c>
      <c r="F92" s="31">
        <v>0</v>
      </c>
      <c r="G92" s="31">
        <v>0</v>
      </c>
      <c r="H92" s="31">
        <f t="shared" si="24"/>
        <v>55800</v>
      </c>
    </row>
    <row r="93" spans="1:8">
      <c r="A93" s="19" t="s">
        <v>156</v>
      </c>
      <c r="B93" s="30" t="s">
        <v>35</v>
      </c>
      <c r="C93" s="31">
        <v>0</v>
      </c>
      <c r="D93" s="31">
        <v>231400</v>
      </c>
      <c r="E93" s="21">
        <f t="shared" si="26"/>
        <v>231400</v>
      </c>
      <c r="F93" s="31">
        <v>0</v>
      </c>
      <c r="G93" s="31">
        <v>0</v>
      </c>
      <c r="H93" s="31">
        <f t="shared" si="24"/>
        <v>231400</v>
      </c>
    </row>
    <row r="94" spans="1:8">
      <c r="A94" s="19" t="s">
        <v>157</v>
      </c>
      <c r="B94" s="30" t="s">
        <v>37</v>
      </c>
      <c r="C94" s="31">
        <v>0</v>
      </c>
      <c r="D94" s="31">
        <v>625524.05000000005</v>
      </c>
      <c r="E94" s="21">
        <f t="shared" si="26"/>
        <v>625524.05000000005</v>
      </c>
      <c r="F94" s="31">
        <v>0</v>
      </c>
      <c r="G94" s="31">
        <v>0</v>
      </c>
      <c r="H94" s="31">
        <f t="shared" si="24"/>
        <v>625524.05000000005</v>
      </c>
    </row>
    <row r="95" spans="1:8">
      <c r="A95" s="19" t="s">
        <v>158</v>
      </c>
      <c r="B95" s="30" t="s">
        <v>39</v>
      </c>
      <c r="C95" s="31">
        <v>0</v>
      </c>
      <c r="D95" s="31">
        <v>48500</v>
      </c>
      <c r="E95" s="21">
        <f t="shared" si="26"/>
        <v>48500</v>
      </c>
      <c r="F95" s="31">
        <v>0</v>
      </c>
      <c r="G95" s="31">
        <v>0</v>
      </c>
      <c r="H95" s="31">
        <f t="shared" si="24"/>
        <v>48500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0</v>
      </c>
      <c r="D97" s="31">
        <v>131400</v>
      </c>
      <c r="E97" s="21">
        <f t="shared" si="26"/>
        <v>131400</v>
      </c>
      <c r="F97" s="31">
        <v>0</v>
      </c>
      <c r="G97" s="31">
        <v>0</v>
      </c>
      <c r="H97" s="31">
        <f t="shared" si="24"/>
        <v>131400</v>
      </c>
    </row>
    <row r="98" spans="1:8">
      <c r="A98" s="28" t="s">
        <v>44</v>
      </c>
      <c r="B98" s="29"/>
      <c r="C98" s="25">
        <f>SUM(C99:C107)</f>
        <v>0</v>
      </c>
      <c r="D98" s="25">
        <f t="shared" ref="D98:G98" si="27">SUM(D99:D107)</f>
        <v>6534051.8799999999</v>
      </c>
      <c r="E98" s="25">
        <f t="shared" si="27"/>
        <v>6534051.8799999999</v>
      </c>
      <c r="F98" s="25">
        <f t="shared" si="27"/>
        <v>79757.56</v>
      </c>
      <c r="G98" s="25">
        <f t="shared" si="27"/>
        <v>79757.56</v>
      </c>
      <c r="H98" s="25">
        <f t="shared" si="24"/>
        <v>6454294.3200000003</v>
      </c>
    </row>
    <row r="99" spans="1:8">
      <c r="A99" s="19" t="s">
        <v>161</v>
      </c>
      <c r="B99" s="30" t="s">
        <v>46</v>
      </c>
      <c r="C99" s="31">
        <v>0</v>
      </c>
      <c r="D99" s="31">
        <v>1822561.2</v>
      </c>
      <c r="E99" s="21">
        <f t="shared" ref="E99:E107" si="28">C99+D99</f>
        <v>1822561.2</v>
      </c>
      <c r="F99" s="31">
        <v>0</v>
      </c>
      <c r="G99" s="31">
        <v>0</v>
      </c>
      <c r="H99" s="31">
        <f t="shared" si="24"/>
        <v>1822561.2</v>
      </c>
    </row>
    <row r="100" spans="1:8">
      <c r="A100" s="19" t="s">
        <v>162</v>
      </c>
      <c r="B100" s="30" t="s">
        <v>48</v>
      </c>
      <c r="C100" s="31">
        <v>0</v>
      </c>
      <c r="D100" s="31">
        <v>23900</v>
      </c>
      <c r="E100" s="21">
        <f t="shared" si="28"/>
        <v>23900</v>
      </c>
      <c r="F100" s="31">
        <v>5800</v>
      </c>
      <c r="G100" s="31">
        <v>5800</v>
      </c>
      <c r="H100" s="31">
        <f t="shared" si="24"/>
        <v>18100</v>
      </c>
    </row>
    <row r="101" spans="1:8">
      <c r="A101" s="19" t="s">
        <v>163</v>
      </c>
      <c r="B101" s="30" t="s">
        <v>50</v>
      </c>
      <c r="C101" s="31">
        <v>0</v>
      </c>
      <c r="D101" s="31">
        <v>1959141.76</v>
      </c>
      <c r="E101" s="21">
        <f t="shared" si="28"/>
        <v>1959141.76</v>
      </c>
      <c r="F101" s="31">
        <v>0</v>
      </c>
      <c r="G101" s="31">
        <v>0</v>
      </c>
      <c r="H101" s="31">
        <f t="shared" si="24"/>
        <v>1959141.76</v>
      </c>
    </row>
    <row r="102" spans="1:8">
      <c r="A102" s="19" t="s">
        <v>164</v>
      </c>
      <c r="B102" s="30" t="s">
        <v>52</v>
      </c>
      <c r="C102" s="31">
        <v>0</v>
      </c>
      <c r="D102" s="31">
        <v>0</v>
      </c>
      <c r="E102" s="21">
        <f t="shared" si="28"/>
        <v>0</v>
      </c>
      <c r="F102" s="31">
        <v>0</v>
      </c>
      <c r="G102" s="31">
        <v>0</v>
      </c>
      <c r="H102" s="31">
        <f t="shared" si="24"/>
        <v>0</v>
      </c>
    </row>
    <row r="103" spans="1:8">
      <c r="A103" s="19" t="s">
        <v>165</v>
      </c>
      <c r="B103" s="30" t="s">
        <v>54</v>
      </c>
      <c r="C103" s="31">
        <v>0</v>
      </c>
      <c r="D103" s="31">
        <v>1511701.04</v>
      </c>
      <c r="E103" s="21">
        <f t="shared" si="28"/>
        <v>1511701.04</v>
      </c>
      <c r="F103" s="31">
        <v>0</v>
      </c>
      <c r="G103" s="31">
        <v>0</v>
      </c>
      <c r="H103" s="31">
        <f t="shared" si="24"/>
        <v>1511701.04</v>
      </c>
    </row>
    <row r="104" spans="1:8">
      <c r="A104" s="19" t="s">
        <v>166</v>
      </c>
      <c r="B104" s="30" t="s">
        <v>56</v>
      </c>
      <c r="C104" s="31">
        <v>0</v>
      </c>
      <c r="D104" s="31">
        <v>9949.9500000000007</v>
      </c>
      <c r="E104" s="21">
        <f t="shared" si="28"/>
        <v>9949.9500000000007</v>
      </c>
      <c r="F104" s="31">
        <v>949.95</v>
      </c>
      <c r="G104" s="31">
        <v>949.95</v>
      </c>
      <c r="H104" s="31">
        <f t="shared" si="24"/>
        <v>9000</v>
      </c>
    </row>
    <row r="105" spans="1:8">
      <c r="A105" s="19" t="s">
        <v>167</v>
      </c>
      <c r="B105" s="30" t="s">
        <v>58</v>
      </c>
      <c r="C105" s="31">
        <v>0</v>
      </c>
      <c r="D105" s="31">
        <v>487665.93</v>
      </c>
      <c r="E105" s="21">
        <f t="shared" si="28"/>
        <v>487665.93</v>
      </c>
      <c r="F105" s="31">
        <v>78</v>
      </c>
      <c r="G105" s="31">
        <v>78</v>
      </c>
      <c r="H105" s="31">
        <f t="shared" si="24"/>
        <v>487587.93</v>
      </c>
    </row>
    <row r="106" spans="1:8">
      <c r="A106" s="19" t="s">
        <v>168</v>
      </c>
      <c r="B106" s="30" t="s">
        <v>60</v>
      </c>
      <c r="C106" s="31">
        <v>0</v>
      </c>
      <c r="D106" s="31">
        <v>711132</v>
      </c>
      <c r="E106" s="21">
        <f t="shared" si="28"/>
        <v>711132</v>
      </c>
      <c r="F106" s="31">
        <v>72929.61</v>
      </c>
      <c r="G106" s="31">
        <v>72929.61</v>
      </c>
      <c r="H106" s="31">
        <f t="shared" si="24"/>
        <v>638202.39</v>
      </c>
    </row>
    <row r="107" spans="1:8">
      <c r="A107" s="19" t="s">
        <v>169</v>
      </c>
      <c r="B107" s="30" t="s">
        <v>62</v>
      </c>
      <c r="C107" s="31">
        <v>0</v>
      </c>
      <c r="D107" s="31">
        <v>8000</v>
      </c>
      <c r="E107" s="21">
        <f t="shared" si="28"/>
        <v>8000</v>
      </c>
      <c r="F107" s="31">
        <v>0</v>
      </c>
      <c r="G107" s="31">
        <v>0</v>
      </c>
      <c r="H107" s="31">
        <f t="shared" si="24"/>
        <v>8000</v>
      </c>
    </row>
    <row r="108" spans="1:8">
      <c r="A108" s="28" t="s">
        <v>63</v>
      </c>
      <c r="B108" s="29"/>
      <c r="C108" s="25">
        <f>SUM(C109:C117)</f>
        <v>0</v>
      </c>
      <c r="D108" s="25">
        <f t="shared" ref="D108:G108" si="29">SUM(D109:D117)</f>
        <v>0</v>
      </c>
      <c r="E108" s="25">
        <f t="shared" si="29"/>
        <v>0</v>
      </c>
      <c r="F108" s="25">
        <f t="shared" si="29"/>
        <v>0</v>
      </c>
      <c r="G108" s="25">
        <f t="shared" si="29"/>
        <v>0</v>
      </c>
      <c r="H108" s="25">
        <f t="shared" si="24"/>
        <v>0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>
        <v>0</v>
      </c>
      <c r="D112" s="31">
        <v>0</v>
      </c>
      <c r="E112" s="21">
        <f t="shared" si="30"/>
        <v>0</v>
      </c>
      <c r="F112" s="31">
        <v>0</v>
      </c>
      <c r="G112" s="31">
        <v>0</v>
      </c>
      <c r="H112" s="31">
        <f t="shared" si="24"/>
        <v>0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2500000</v>
      </c>
      <c r="E118" s="25">
        <f t="shared" si="31"/>
        <v>2500000</v>
      </c>
      <c r="F118" s="25">
        <f t="shared" si="31"/>
        <v>0</v>
      </c>
      <c r="G118" s="25">
        <f t="shared" si="31"/>
        <v>0</v>
      </c>
      <c r="H118" s="25">
        <f t="shared" si="24"/>
        <v>2500000</v>
      </c>
    </row>
    <row r="119" spans="1:8">
      <c r="A119" s="19" t="s">
        <v>177</v>
      </c>
      <c r="B119" s="30" t="s">
        <v>82</v>
      </c>
      <c r="C119" s="31">
        <v>0</v>
      </c>
      <c r="D119" s="31">
        <v>2030000</v>
      </c>
      <c r="E119" s="21">
        <f t="shared" ref="E119:E127" si="32">C119+D119</f>
        <v>2030000</v>
      </c>
      <c r="F119" s="31">
        <v>0</v>
      </c>
      <c r="G119" s="31">
        <v>0</v>
      </c>
      <c r="H119" s="31">
        <f t="shared" si="24"/>
        <v>2030000</v>
      </c>
    </row>
    <row r="120" spans="1:8">
      <c r="A120" s="19" t="s">
        <v>178</v>
      </c>
      <c r="B120" s="30" t="s">
        <v>84</v>
      </c>
      <c r="C120" s="31">
        <v>0</v>
      </c>
      <c r="D120" s="31">
        <v>390000</v>
      </c>
      <c r="E120" s="21">
        <f t="shared" si="32"/>
        <v>390000</v>
      </c>
      <c r="F120" s="31">
        <v>0</v>
      </c>
      <c r="G120" s="31">
        <v>0</v>
      </c>
      <c r="H120" s="31">
        <f t="shared" si="24"/>
        <v>390000</v>
      </c>
    </row>
    <row r="121" spans="1:8">
      <c r="A121" s="19" t="s">
        <v>179</v>
      </c>
      <c r="B121" s="30" t="s">
        <v>86</v>
      </c>
      <c r="C121" s="31"/>
      <c r="D121" s="31"/>
      <c r="E121" s="21">
        <f t="shared" si="32"/>
        <v>0</v>
      </c>
      <c r="F121" s="31"/>
      <c r="G121" s="31"/>
      <c r="H121" s="31">
        <f t="shared" si="24"/>
        <v>0</v>
      </c>
    </row>
    <row r="122" spans="1:8">
      <c r="A122" s="19" t="s">
        <v>180</v>
      </c>
      <c r="B122" s="30" t="s">
        <v>88</v>
      </c>
      <c r="C122" s="31"/>
      <c r="D122" s="31"/>
      <c r="E122" s="21">
        <f t="shared" si="32"/>
        <v>0</v>
      </c>
      <c r="F122" s="31"/>
      <c r="G122" s="31"/>
      <c r="H122" s="31">
        <f t="shared" si="24"/>
        <v>0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80000</v>
      </c>
      <c r="E124" s="21">
        <f t="shared" si="32"/>
        <v>80000</v>
      </c>
      <c r="F124" s="31">
        <v>0</v>
      </c>
      <c r="G124" s="31">
        <v>0</v>
      </c>
      <c r="H124" s="31">
        <f t="shared" si="24"/>
        <v>80000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10943991.619999999</v>
      </c>
      <c r="E128" s="25">
        <f t="shared" si="33"/>
        <v>10943991.619999999</v>
      </c>
      <c r="F128" s="25">
        <f t="shared" si="33"/>
        <v>0</v>
      </c>
      <c r="G128" s="25">
        <f t="shared" si="33"/>
        <v>0</v>
      </c>
      <c r="H128" s="25">
        <f t="shared" si="24"/>
        <v>10943991.619999999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>
        <v>0</v>
      </c>
      <c r="D130" s="31">
        <v>10943991.619999999</v>
      </c>
      <c r="E130" s="21">
        <f t="shared" si="34"/>
        <v>10943991.619999999</v>
      </c>
      <c r="F130" s="31">
        <v>0</v>
      </c>
      <c r="G130" s="31">
        <v>0</v>
      </c>
      <c r="H130" s="31">
        <f t="shared" si="24"/>
        <v>10943991.619999999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0</v>
      </c>
      <c r="E132" s="25">
        <f t="shared" si="35"/>
        <v>0</v>
      </c>
      <c r="F132" s="25">
        <f t="shared" si="35"/>
        <v>0</v>
      </c>
      <c r="G132" s="25">
        <f t="shared" si="35"/>
        <v>0</v>
      </c>
      <c r="H132" s="25">
        <f t="shared" si="24"/>
        <v>0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>
        <v>0</v>
      </c>
      <c r="D140" s="31">
        <v>0</v>
      </c>
      <c r="E140" s="21">
        <f t="shared" si="36"/>
        <v>0</v>
      </c>
      <c r="F140" s="31">
        <v>0</v>
      </c>
      <c r="G140" s="31">
        <v>0</v>
      </c>
      <c r="H140" s="31">
        <f t="shared" si="24"/>
        <v>0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33" t="s">
        <v>206</v>
      </c>
      <c r="B154" s="34"/>
      <c r="C154" s="25">
        <f>C4+C79</f>
        <v>128963136.7</v>
      </c>
      <c r="D154" s="25">
        <f t="shared" ref="D154:H154" si="42">D4+D79</f>
        <v>86873757.570000008</v>
      </c>
      <c r="E154" s="25">
        <f t="shared" si="42"/>
        <v>215836894.27000004</v>
      </c>
      <c r="F154" s="25">
        <f t="shared" si="42"/>
        <v>34257635.869999997</v>
      </c>
      <c r="G154" s="25">
        <f t="shared" si="42"/>
        <v>33549955.259999998</v>
      </c>
      <c r="H154" s="25">
        <f t="shared" si="42"/>
        <v>181579258.39999998</v>
      </c>
    </row>
    <row r="155" spans="1:8" ht="5.0999999999999996" customHeight="1">
      <c r="A155" s="35"/>
      <c r="B155" s="36"/>
      <c r="C155" s="37"/>
      <c r="D155" s="37"/>
      <c r="E155" s="37"/>
      <c r="F155" s="37"/>
      <c r="G155" s="37"/>
      <c r="H155" s="37"/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2018-04-30T20:45:59Z</dcterms:created>
  <dcterms:modified xsi:type="dcterms:W3CDTF">2018-04-30T20:47:59Z</dcterms:modified>
</cp:coreProperties>
</file>