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98" i="1" l="1"/>
  <c r="C79" i="1"/>
  <c r="G79" i="1"/>
  <c r="H43" i="1"/>
  <c r="H23" i="1"/>
  <c r="H13" i="1"/>
  <c r="D4" i="1"/>
  <c r="F79" i="1"/>
  <c r="F4" i="1"/>
  <c r="H33" i="1"/>
  <c r="H53" i="1"/>
  <c r="H57" i="1"/>
  <c r="D79" i="1"/>
  <c r="C4" i="1"/>
  <c r="G4" i="1"/>
  <c r="H66" i="1"/>
  <c r="H70" i="1"/>
  <c r="H88" i="1"/>
  <c r="H108" i="1"/>
  <c r="H128" i="1"/>
  <c r="H132" i="1"/>
  <c r="E79" i="1"/>
  <c r="H80" i="1"/>
  <c r="E4" i="1"/>
  <c r="H5" i="1"/>
  <c r="C154" i="1" l="1"/>
  <c r="G154" i="1"/>
  <c r="D154" i="1"/>
  <c r="F154" i="1"/>
  <c r="H79" i="1"/>
  <c r="H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<sst xmlns="http://schemas.openxmlformats.org/spreadsheetml/2006/main" count="281" uniqueCount="208">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</sst>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41"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1" t="s">
        <v>8</v>
      </c>
      <c r="B4" s="32"/>
      <c r="C4" s="5">
        <f>C5+C13+C23+C33+C43+C53+C57+C66+C70</f>
        <v>137707207.96000001</v>
      </c>
      <c r="D4" s="5">
        <f t="shared" ref="D4:H4" si="0">D5+D13+D23+D33+D43+D53+D57+D66+D70</f>
        <v>32234525.529999997</v>
      </c>
      <c r="E4" s="5">
        <f t="shared" si="0"/>
        <v>169941733.49000001</v>
      </c>
      <c r="F4" s="5">
        <f t="shared" si="0"/>
        <v>43862680.079999998</v>
      </c>
      <c r="G4" s="5">
        <f t="shared" si="0"/>
        <v>43862680.079999998</v>
      </c>
      <c r="H4" s="5">
        <f t="shared" si="0"/>
        <v>126079053.41</v>
      </c>
    </row>
    <row r="5" spans="1:8">
      <c r="A5" s="33" t="s">
        <v>9</v>
      </c>
      <c r="B5" s="34"/>
      <c r="C5" s="6">
        <f>SUM(C6:C12)</f>
        <v>87931357.99000001</v>
      </c>
      <c r="D5" s="6">
        <f t="shared" ref="D5:H5" si="1">SUM(D6:D12)</f>
        <v>3621955.34</v>
      </c>
      <c r="E5" s="6">
        <f t="shared" si="1"/>
        <v>91553313.329999998</v>
      </c>
      <c r="F5" s="6">
        <f t="shared" si="1"/>
        <v>32878863.029999997</v>
      </c>
      <c r="G5" s="6">
        <f t="shared" si="1"/>
        <v>32878863.029999997</v>
      </c>
      <c r="H5" s="6">
        <f t="shared" si="1"/>
        <v>58674450.300000004</v>
      </c>
    </row>
    <row r="6" spans="1:8">
      <c r="A6" s="15" t="s">
        <v>85</v>
      </c>
      <c r="B6" s="16" t="s">
        <v>10</v>
      </c>
      <c r="C6" s="7">
        <v>17849483.899999999</v>
      </c>
      <c r="D6" s="7">
        <v>585936.85</v>
      </c>
      <c r="E6" s="7">
        <f>C6+D6</f>
        <v>18435420.75</v>
      </c>
      <c r="F6" s="7">
        <v>8572648.3100000005</v>
      </c>
      <c r="G6" s="7">
        <v>8572648.3100000005</v>
      </c>
      <c r="H6" s="7">
        <f>E6-F6</f>
        <v>9862772.4399999995</v>
      </c>
    </row>
    <row r="7" spans="1:8">
      <c r="A7" s="15" t="s">
        <v>86</v>
      </c>
      <c r="B7" s="16" t="s">
        <v>11</v>
      </c>
      <c r="C7" s="7">
        <v>26677999.82</v>
      </c>
      <c r="D7" s="7">
        <v>0</v>
      </c>
      <c r="E7" s="7">
        <f t="shared" ref="E7:E12" si="2">C7+D7</f>
        <v>26677999.82</v>
      </c>
      <c r="F7" s="7">
        <v>10890698.27</v>
      </c>
      <c r="G7" s="7">
        <v>10890698.27</v>
      </c>
      <c r="H7" s="7">
        <f t="shared" ref="H7:H70" si="3">E7-F7</f>
        <v>15787301.550000001</v>
      </c>
    </row>
    <row r="8" spans="1:8">
      <c r="A8" s="15" t="s">
        <v>87</v>
      </c>
      <c r="B8" s="16" t="s">
        <v>12</v>
      </c>
      <c r="C8" s="7">
        <v>8883791.2799999993</v>
      </c>
      <c r="D8" s="7">
        <v>666126.31000000006</v>
      </c>
      <c r="E8" s="7">
        <f t="shared" si="2"/>
        <v>9549917.5899999999</v>
      </c>
      <c r="F8" s="7">
        <v>806954.09</v>
      </c>
      <c r="G8" s="7">
        <v>806954.09</v>
      </c>
      <c r="H8" s="7">
        <f t="shared" si="3"/>
        <v>8742963.5</v>
      </c>
    </row>
    <row r="9" spans="1:8">
      <c r="A9" s="15" t="s">
        <v>88</v>
      </c>
      <c r="B9" s="16" t="s">
        <v>13</v>
      </c>
      <c r="C9" s="7">
        <v>14917768.369999999</v>
      </c>
      <c r="D9" s="7">
        <v>679003.8</v>
      </c>
      <c r="E9" s="7">
        <f t="shared" si="2"/>
        <v>15596772.17</v>
      </c>
      <c r="F9" s="7">
        <v>4127104.54</v>
      </c>
      <c r="G9" s="7">
        <v>4127104.54</v>
      </c>
      <c r="H9" s="7">
        <f t="shared" si="3"/>
        <v>11469667.629999999</v>
      </c>
    </row>
    <row r="10" spans="1:8">
      <c r="A10" s="15" t="s">
        <v>89</v>
      </c>
      <c r="B10" s="16" t="s">
        <v>14</v>
      </c>
      <c r="C10" s="7">
        <v>19602314.620000001</v>
      </c>
      <c r="D10" s="7">
        <v>1690888.38</v>
      </c>
      <c r="E10" s="7">
        <f t="shared" si="2"/>
        <v>21293203</v>
      </c>
      <c r="F10" s="7">
        <v>8481457.8200000003</v>
      </c>
      <c r="G10" s="7">
        <v>8481457.8200000003</v>
      </c>
      <c r="H10" s="7">
        <f t="shared" si="3"/>
        <v>12811745.18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3" t="s">
        <v>17</v>
      </c>
      <c r="B13" s="34"/>
      <c r="C13" s="6">
        <f>SUM(C14:C22)</f>
        <v>5443763.4699999997</v>
      </c>
      <c r="D13" s="6">
        <f t="shared" ref="D13:G13" si="4">SUM(D14:D22)</f>
        <v>3069035.2399999993</v>
      </c>
      <c r="E13" s="6">
        <f t="shared" si="4"/>
        <v>8512798.7100000009</v>
      </c>
      <c r="F13" s="6">
        <f t="shared" si="4"/>
        <v>353853.52999999997</v>
      </c>
      <c r="G13" s="6">
        <f t="shared" si="4"/>
        <v>353853.52999999997</v>
      </c>
      <c r="H13" s="6">
        <f t="shared" si="3"/>
        <v>8158945.1800000006</v>
      </c>
    </row>
    <row r="14" spans="1:8">
      <c r="A14" s="15" t="s">
        <v>92</v>
      </c>
      <c r="B14" s="16" t="s">
        <v>18</v>
      </c>
      <c r="C14" s="7">
        <v>1620188.26</v>
      </c>
      <c r="D14" s="7">
        <v>2216432.98</v>
      </c>
      <c r="E14" s="7">
        <f t="shared" ref="E14:E22" si="5">C14+D14</f>
        <v>3836621.24</v>
      </c>
      <c r="F14" s="7">
        <v>21892.69</v>
      </c>
      <c r="G14" s="7">
        <v>21892.69</v>
      </c>
      <c r="H14" s="7">
        <f t="shared" si="3"/>
        <v>3814728.5500000003</v>
      </c>
    </row>
    <row r="15" spans="1:8">
      <c r="A15" s="15" t="s">
        <v>93</v>
      </c>
      <c r="B15" s="16" t="s">
        <v>19</v>
      </c>
      <c r="C15" s="7">
        <v>67266</v>
      </c>
      <c r="D15" s="7">
        <v>59387.76</v>
      </c>
      <c r="E15" s="7">
        <f t="shared" si="5"/>
        <v>126653.76000000001</v>
      </c>
      <c r="F15" s="7">
        <v>37741.71</v>
      </c>
      <c r="G15" s="7">
        <v>37741.71</v>
      </c>
      <c r="H15" s="7">
        <f t="shared" si="3"/>
        <v>88912.050000000017</v>
      </c>
    </row>
    <row r="16" spans="1:8">
      <c r="A16" s="15" t="s">
        <v>94</v>
      </c>
      <c r="B16" s="16" t="s">
        <v>20</v>
      </c>
      <c r="C16" s="7">
        <v>220000</v>
      </c>
      <c r="D16" s="7">
        <v>-12476.19</v>
      </c>
      <c r="E16" s="7">
        <f t="shared" si="5"/>
        <v>207523.81</v>
      </c>
      <c r="F16" s="7">
        <v>9993.09</v>
      </c>
      <c r="G16" s="7">
        <v>9993.09</v>
      </c>
      <c r="H16" s="7">
        <f t="shared" si="3"/>
        <v>197530.72</v>
      </c>
    </row>
    <row r="17" spans="1:8">
      <c r="A17" s="15" t="s">
        <v>95</v>
      </c>
      <c r="B17" s="16" t="s">
        <v>21</v>
      </c>
      <c r="C17" s="7">
        <v>1002632</v>
      </c>
      <c r="D17" s="7">
        <v>315776.96999999997</v>
      </c>
      <c r="E17" s="7">
        <f t="shared" si="5"/>
        <v>1318408.97</v>
      </c>
      <c r="F17" s="7">
        <v>7081.22</v>
      </c>
      <c r="G17" s="7">
        <v>7081.22</v>
      </c>
      <c r="H17" s="7">
        <f t="shared" si="3"/>
        <v>1311327.75</v>
      </c>
    </row>
    <row r="18" spans="1:8">
      <c r="A18" s="15" t="s">
        <v>96</v>
      </c>
      <c r="B18" s="16" t="s">
        <v>22</v>
      </c>
      <c r="C18" s="7">
        <v>680600</v>
      </c>
      <c r="D18" s="7">
        <v>26869.53</v>
      </c>
      <c r="E18" s="7">
        <f t="shared" si="5"/>
        <v>707469.53</v>
      </c>
      <c r="F18" s="7">
        <v>108123.02</v>
      </c>
      <c r="G18" s="7">
        <v>108123.02</v>
      </c>
      <c r="H18" s="7">
        <f t="shared" si="3"/>
        <v>599346.51</v>
      </c>
    </row>
    <row r="19" spans="1:8">
      <c r="A19" s="15" t="s">
        <v>97</v>
      </c>
      <c r="B19" s="16" t="s">
        <v>23</v>
      </c>
      <c r="C19" s="7">
        <v>211840</v>
      </c>
      <c r="D19" s="7">
        <v>69249.320000000007</v>
      </c>
      <c r="E19" s="7">
        <f t="shared" si="5"/>
        <v>281089.32</v>
      </c>
      <c r="F19" s="7">
        <v>162833.70000000001</v>
      </c>
      <c r="G19" s="7">
        <v>162833.70000000001</v>
      </c>
      <c r="H19" s="7">
        <f t="shared" si="3"/>
        <v>118255.62</v>
      </c>
    </row>
    <row r="20" spans="1:8">
      <c r="A20" s="15" t="s">
        <v>98</v>
      </c>
      <c r="B20" s="16" t="s">
        <v>24</v>
      </c>
      <c r="C20" s="7">
        <v>421650</v>
      </c>
      <c r="D20" s="7">
        <v>107513.4</v>
      </c>
      <c r="E20" s="7">
        <f t="shared" si="5"/>
        <v>529163.4</v>
      </c>
      <c r="F20" s="7">
        <v>1113.5999999999999</v>
      </c>
      <c r="G20" s="7">
        <v>1113.5999999999999</v>
      </c>
      <c r="H20" s="7">
        <f t="shared" si="3"/>
        <v>528049.80000000005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1219587.21</v>
      </c>
      <c r="D22" s="7">
        <v>286281.46999999997</v>
      </c>
      <c r="E22" s="7">
        <f t="shared" si="5"/>
        <v>1505868.68</v>
      </c>
      <c r="F22" s="7">
        <v>5074.5</v>
      </c>
      <c r="G22" s="7">
        <v>5074.5</v>
      </c>
      <c r="H22" s="7">
        <f t="shared" si="3"/>
        <v>1500794.18</v>
      </c>
    </row>
    <row r="23" spans="1:8">
      <c r="A23" s="33" t="s">
        <v>27</v>
      </c>
      <c r="B23" s="34"/>
      <c r="C23" s="6">
        <f>SUM(C24:C32)</f>
        <v>41696538.389999993</v>
      </c>
      <c r="D23" s="6">
        <f t="shared" ref="D23:G23" si="6">SUM(D24:D32)</f>
        <v>13521072.439999999</v>
      </c>
      <c r="E23" s="6">
        <f t="shared" si="6"/>
        <v>55217610.829999998</v>
      </c>
      <c r="F23" s="6">
        <f t="shared" si="6"/>
        <v>6981528.2400000002</v>
      </c>
      <c r="G23" s="6">
        <f t="shared" si="6"/>
        <v>6981528.2400000002</v>
      </c>
      <c r="H23" s="6">
        <f t="shared" si="3"/>
        <v>48236082.589999996</v>
      </c>
    </row>
    <row r="24" spans="1:8">
      <c r="A24" s="15" t="s">
        <v>101</v>
      </c>
      <c r="B24" s="16" t="s">
        <v>28</v>
      </c>
      <c r="C24" s="7">
        <v>6661282.7199999997</v>
      </c>
      <c r="D24" s="7">
        <v>727400.02</v>
      </c>
      <c r="E24" s="7">
        <f t="shared" ref="E24:E32" si="7">C24+D24</f>
        <v>7388682.7400000002</v>
      </c>
      <c r="F24" s="7">
        <v>1779245.02</v>
      </c>
      <c r="G24" s="7">
        <v>1779245.02</v>
      </c>
      <c r="H24" s="7">
        <f t="shared" si="3"/>
        <v>5609437.7200000007</v>
      </c>
    </row>
    <row r="25" spans="1:8">
      <c r="A25" s="15" t="s">
        <v>102</v>
      </c>
      <c r="B25" s="16" t="s">
        <v>29</v>
      </c>
      <c r="C25" s="7">
        <v>3395124.96</v>
      </c>
      <c r="D25" s="7">
        <v>1354062.12</v>
      </c>
      <c r="E25" s="7">
        <f t="shared" si="7"/>
        <v>4749187.08</v>
      </c>
      <c r="F25" s="7">
        <v>357251.68</v>
      </c>
      <c r="G25" s="7">
        <v>357251.68</v>
      </c>
      <c r="H25" s="7">
        <f t="shared" si="3"/>
        <v>4391935.4000000004</v>
      </c>
    </row>
    <row r="26" spans="1:8">
      <c r="A26" s="15" t="s">
        <v>103</v>
      </c>
      <c r="B26" s="16" t="s">
        <v>30</v>
      </c>
      <c r="C26" s="7">
        <v>9074877.5</v>
      </c>
      <c r="D26" s="7">
        <v>1928207.44</v>
      </c>
      <c r="E26" s="7">
        <f t="shared" si="7"/>
        <v>11003084.939999999</v>
      </c>
      <c r="F26" s="7">
        <v>1758955.07</v>
      </c>
      <c r="G26" s="7">
        <v>1758955.07</v>
      </c>
      <c r="H26" s="7">
        <f t="shared" si="3"/>
        <v>9244129.8699999992</v>
      </c>
    </row>
    <row r="27" spans="1:8">
      <c r="A27" s="15" t="s">
        <v>104</v>
      </c>
      <c r="B27" s="16" t="s">
        <v>31</v>
      </c>
      <c r="C27" s="7">
        <v>1363598.9</v>
      </c>
      <c r="D27" s="7">
        <v>2306264.31</v>
      </c>
      <c r="E27" s="7">
        <f t="shared" si="7"/>
        <v>3669863.21</v>
      </c>
      <c r="F27" s="7">
        <v>110882</v>
      </c>
      <c r="G27" s="7">
        <v>110882</v>
      </c>
      <c r="H27" s="7">
        <f t="shared" si="3"/>
        <v>3558981.21</v>
      </c>
    </row>
    <row r="28" spans="1:8">
      <c r="A28" s="15" t="s">
        <v>105</v>
      </c>
      <c r="B28" s="16" t="s">
        <v>32</v>
      </c>
      <c r="C28" s="7">
        <v>12002023.689999999</v>
      </c>
      <c r="D28" s="7">
        <v>4686518.38</v>
      </c>
      <c r="E28" s="7">
        <f t="shared" si="7"/>
        <v>16688542.07</v>
      </c>
      <c r="F28" s="7">
        <v>1494219.72</v>
      </c>
      <c r="G28" s="7">
        <v>1494219.72</v>
      </c>
      <c r="H28" s="7">
        <f t="shared" si="3"/>
        <v>15194322.35</v>
      </c>
    </row>
    <row r="29" spans="1:8">
      <c r="A29" s="15" t="s">
        <v>106</v>
      </c>
      <c r="B29" s="16" t="s">
        <v>33</v>
      </c>
      <c r="C29" s="7">
        <v>275900</v>
      </c>
      <c r="D29" s="7">
        <v>24383.56</v>
      </c>
      <c r="E29" s="7">
        <f t="shared" si="7"/>
        <v>300283.56</v>
      </c>
      <c r="F29" s="7">
        <v>0</v>
      </c>
      <c r="G29" s="7">
        <v>0</v>
      </c>
      <c r="H29" s="7">
        <f t="shared" si="3"/>
        <v>300283.56</v>
      </c>
    </row>
    <row r="30" spans="1:8">
      <c r="A30" s="15" t="s">
        <v>107</v>
      </c>
      <c r="B30" s="16" t="s">
        <v>34</v>
      </c>
      <c r="C30" s="7">
        <v>204623</v>
      </c>
      <c r="D30" s="7">
        <v>65622.87</v>
      </c>
      <c r="E30" s="7">
        <f t="shared" si="7"/>
        <v>270245.87</v>
      </c>
      <c r="F30" s="7">
        <v>37942.300000000003</v>
      </c>
      <c r="G30" s="7">
        <v>37942.300000000003</v>
      </c>
      <c r="H30" s="7">
        <f t="shared" si="3"/>
        <v>232303.57</v>
      </c>
    </row>
    <row r="31" spans="1:8">
      <c r="A31" s="15" t="s">
        <v>108</v>
      </c>
      <c r="B31" s="16" t="s">
        <v>35</v>
      </c>
      <c r="C31" s="7">
        <v>3838680.57</v>
      </c>
      <c r="D31" s="7">
        <v>-257343.76</v>
      </c>
      <c r="E31" s="7">
        <f t="shared" si="7"/>
        <v>3581336.8099999996</v>
      </c>
      <c r="F31" s="7">
        <v>15903.45</v>
      </c>
      <c r="G31" s="7">
        <v>15903.45</v>
      </c>
      <c r="H31" s="7">
        <f t="shared" si="3"/>
        <v>3565433.3599999994</v>
      </c>
    </row>
    <row r="32" spans="1:8">
      <c r="A32" s="15" t="s">
        <v>109</v>
      </c>
      <c r="B32" s="16" t="s">
        <v>36</v>
      </c>
      <c r="C32" s="7">
        <v>4880427.05</v>
      </c>
      <c r="D32" s="7">
        <v>2685957.5</v>
      </c>
      <c r="E32" s="7">
        <f t="shared" si="7"/>
        <v>7566384.5499999998</v>
      </c>
      <c r="F32" s="7">
        <v>1427129</v>
      </c>
      <c r="G32" s="7">
        <v>1427129</v>
      </c>
      <c r="H32" s="7">
        <f t="shared" si="3"/>
        <v>6139255.5499999998</v>
      </c>
    </row>
    <row r="33" spans="1:8">
      <c r="A33" s="33" t="s">
        <v>37</v>
      </c>
      <c r="B33" s="34"/>
      <c r="C33" s="6">
        <f>SUM(C34:C42)</f>
        <v>1110000</v>
      </c>
      <c r="D33" s="6">
        <f t="shared" ref="D33:G33" si="8">SUM(D34:D42)</f>
        <v>1526504.31</v>
      </c>
      <c r="E33" s="6">
        <f t="shared" si="8"/>
        <v>2636504.31</v>
      </c>
      <c r="F33" s="6">
        <f t="shared" si="8"/>
        <v>470309.28</v>
      </c>
      <c r="G33" s="6">
        <f t="shared" si="8"/>
        <v>470309.28</v>
      </c>
      <c r="H33" s="6">
        <f t="shared" si="3"/>
        <v>2166195.0300000003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1110000</v>
      </c>
      <c r="D37" s="7">
        <v>1526504.31</v>
      </c>
      <c r="E37" s="7">
        <f t="shared" si="9"/>
        <v>2636504.31</v>
      </c>
      <c r="F37" s="7">
        <v>470309.28</v>
      </c>
      <c r="G37" s="7">
        <v>470309.28</v>
      </c>
      <c r="H37" s="7">
        <f t="shared" si="3"/>
        <v>2166195.0300000003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3" t="s">
        <v>47</v>
      </c>
      <c r="B43" s="34"/>
      <c r="C43" s="6">
        <f>SUM(C44:C52)</f>
        <v>1525548.1099999999</v>
      </c>
      <c r="D43" s="6">
        <f t="shared" ref="D43:G43" si="10">SUM(D44:D52)</f>
        <v>10445957.59</v>
      </c>
      <c r="E43" s="6">
        <f t="shared" si="10"/>
        <v>11971505.699999999</v>
      </c>
      <c r="F43" s="6">
        <f t="shared" si="10"/>
        <v>3178126</v>
      </c>
      <c r="G43" s="6">
        <f t="shared" si="10"/>
        <v>3178126</v>
      </c>
      <c r="H43" s="6">
        <f t="shared" si="3"/>
        <v>8793379.6999999993</v>
      </c>
    </row>
    <row r="44" spans="1:8">
      <c r="A44" s="15" t="s">
        <v>117</v>
      </c>
      <c r="B44" s="16" t="s">
        <v>48</v>
      </c>
      <c r="C44" s="7">
        <v>854985.87</v>
      </c>
      <c r="D44" s="7">
        <v>9296385.2100000009</v>
      </c>
      <c r="E44" s="7">
        <f t="shared" ref="E44:E52" si="11">C44+D44</f>
        <v>10151371.08</v>
      </c>
      <c r="F44" s="7">
        <v>3178126</v>
      </c>
      <c r="G44" s="7">
        <v>3178126</v>
      </c>
      <c r="H44" s="7">
        <f t="shared" si="3"/>
        <v>6973245.0800000001</v>
      </c>
    </row>
    <row r="45" spans="1:8">
      <c r="A45" s="15" t="s">
        <v>118</v>
      </c>
      <c r="B45" s="16" t="s">
        <v>49</v>
      </c>
      <c r="C45" s="7">
        <v>0</v>
      </c>
      <c r="D45" s="7">
        <v>299069.28999999998</v>
      </c>
      <c r="E45" s="7">
        <f t="shared" si="11"/>
        <v>299069.28999999998</v>
      </c>
      <c r="F45" s="7">
        <v>0</v>
      </c>
      <c r="G45" s="7">
        <v>0</v>
      </c>
      <c r="H45" s="7">
        <f t="shared" si="3"/>
        <v>299069.28999999998</v>
      </c>
    </row>
    <row r="46" spans="1:8">
      <c r="A46" s="15" t="s">
        <v>119</v>
      </c>
      <c r="B46" s="16" t="s">
        <v>50</v>
      </c>
      <c r="C46" s="7">
        <v>153200</v>
      </c>
      <c r="D46" s="7">
        <v>100495.01</v>
      </c>
      <c r="E46" s="7">
        <f t="shared" si="11"/>
        <v>253695.01</v>
      </c>
      <c r="F46" s="7">
        <v>0</v>
      </c>
      <c r="G46" s="7">
        <v>0</v>
      </c>
      <c r="H46" s="7">
        <f t="shared" si="3"/>
        <v>253695.01</v>
      </c>
    </row>
    <row r="47" spans="1:8">
      <c r="A47" s="15" t="s">
        <v>120</v>
      </c>
      <c r="B47" s="1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517362.24</v>
      </c>
      <c r="D49" s="7">
        <v>750008.08</v>
      </c>
      <c r="E49" s="7">
        <f t="shared" si="11"/>
        <v>1267370.3199999998</v>
      </c>
      <c r="F49" s="7">
        <v>0</v>
      </c>
      <c r="G49" s="7">
        <v>0</v>
      </c>
      <c r="H49" s="7">
        <f t="shared" si="3"/>
        <v>1267370.3199999998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0</v>
      </c>
      <c r="D52" s="7">
        <v>0</v>
      </c>
      <c r="E52" s="7">
        <f t="shared" si="11"/>
        <v>0</v>
      </c>
      <c r="F52" s="7">
        <v>0</v>
      </c>
      <c r="G52" s="7">
        <v>0</v>
      </c>
      <c r="H52" s="7">
        <f t="shared" si="3"/>
        <v>0</v>
      </c>
    </row>
    <row r="53" spans="1:8">
      <c r="A53" s="33" t="s">
        <v>57</v>
      </c>
      <c r="B53" s="34"/>
      <c r="C53" s="6">
        <f>SUM(C54:C56)</f>
        <v>0</v>
      </c>
      <c r="D53" s="6">
        <f t="shared" ref="D53:G53" si="12">SUM(D54:D56)</f>
        <v>50000.61</v>
      </c>
      <c r="E53" s="6">
        <f t="shared" si="12"/>
        <v>50000.61</v>
      </c>
      <c r="F53" s="6">
        <f t="shared" si="12"/>
        <v>0</v>
      </c>
      <c r="G53" s="6">
        <f t="shared" si="12"/>
        <v>0</v>
      </c>
      <c r="H53" s="6">
        <f t="shared" si="3"/>
        <v>50000.61</v>
      </c>
    </row>
    <row r="54" spans="1:8">
      <c r="A54" s="15" t="s">
        <v>126</v>
      </c>
      <c r="B54" s="16" t="s">
        <v>58</v>
      </c>
      <c r="C54" s="7">
        <v>0</v>
      </c>
      <c r="D54" s="7">
        <v>50000.61</v>
      </c>
      <c r="E54" s="7">
        <f t="shared" ref="E54:E56" si="13">C54+D54</f>
        <v>50000.61</v>
      </c>
      <c r="F54" s="7">
        <v>0</v>
      </c>
      <c r="G54" s="7">
        <v>0</v>
      </c>
      <c r="H54" s="7">
        <f t="shared" si="3"/>
        <v>50000.61</v>
      </c>
    </row>
    <row r="55" spans="1:8">
      <c r="A55" s="15" t="s">
        <v>127</v>
      </c>
      <c r="B55" s="1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3" t="s">
        <v>61</v>
      </c>
      <c r="B57" s="34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33" t="s">
        <v>70</v>
      </c>
      <c r="B66" s="3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3" t="s">
        <v>74</v>
      </c>
      <c r="B70" s="3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5" t="s">
        <v>82</v>
      </c>
      <c r="B79" s="36"/>
      <c r="C79" s="8">
        <f>C80+C88+C98+C108+C118+C128+C132+C141+C145</f>
        <v>83671770</v>
      </c>
      <c r="D79" s="8">
        <f t="shared" ref="D79:H79" si="21">D80+D88+D98+D108+D118+D128+D132+D141+D145</f>
        <v>2047815.3900000001</v>
      </c>
      <c r="E79" s="8">
        <f t="shared" si="21"/>
        <v>85719585.390000001</v>
      </c>
      <c r="F79" s="8">
        <f t="shared" si="21"/>
        <v>33989562.379999995</v>
      </c>
      <c r="G79" s="8">
        <f t="shared" si="21"/>
        <v>33989562.379999995</v>
      </c>
      <c r="H79" s="8">
        <f t="shared" si="21"/>
        <v>51730023.010000005</v>
      </c>
    </row>
    <row r="80" spans="1:8">
      <c r="A80" s="37" t="s">
        <v>9</v>
      </c>
      <c r="B80" s="38"/>
      <c r="C80" s="8">
        <f>SUM(C81:C87)</f>
        <v>78131350</v>
      </c>
      <c r="D80" s="8">
        <f t="shared" ref="D80:H80" si="22">SUM(D81:D87)</f>
        <v>2533087</v>
      </c>
      <c r="E80" s="8">
        <f t="shared" si="22"/>
        <v>80664437</v>
      </c>
      <c r="F80" s="8">
        <f t="shared" si="22"/>
        <v>33558549.68</v>
      </c>
      <c r="G80" s="8">
        <f t="shared" si="22"/>
        <v>33558549.68</v>
      </c>
      <c r="H80" s="8">
        <f t="shared" si="22"/>
        <v>47105887.32</v>
      </c>
    </row>
    <row r="81" spans="1:8">
      <c r="A81" s="15" t="s">
        <v>145</v>
      </c>
      <c r="B81" s="20" t="s">
        <v>10</v>
      </c>
      <c r="C81" s="9">
        <v>17534576.510000002</v>
      </c>
      <c r="D81" s="9">
        <v>670720.56000000006</v>
      </c>
      <c r="E81" s="7">
        <f t="shared" ref="E81:E87" si="23">C81+D81</f>
        <v>18205297.07</v>
      </c>
      <c r="F81" s="9">
        <v>8661334.4800000004</v>
      </c>
      <c r="G81" s="9">
        <v>8661334.4800000004</v>
      </c>
      <c r="H81" s="9">
        <f t="shared" ref="H81:H144" si="24">E81-F81</f>
        <v>9543962.5899999999</v>
      </c>
    </row>
    <row r="82" spans="1:8">
      <c r="A82" s="15" t="s">
        <v>146</v>
      </c>
      <c r="B82" s="20" t="s">
        <v>11</v>
      </c>
      <c r="C82" s="9">
        <v>26677999.82</v>
      </c>
      <c r="D82" s="9">
        <v>436233.06</v>
      </c>
      <c r="E82" s="7">
        <f t="shared" si="23"/>
        <v>27114232.879999999</v>
      </c>
      <c r="F82" s="9">
        <v>12067189.09</v>
      </c>
      <c r="G82" s="9">
        <v>12067189.09</v>
      </c>
      <c r="H82" s="9">
        <f t="shared" si="24"/>
        <v>15047043.789999999</v>
      </c>
    </row>
    <row r="83" spans="1:8">
      <c r="A83" s="15" t="s">
        <v>147</v>
      </c>
      <c r="B83" s="20" t="s">
        <v>12</v>
      </c>
      <c r="C83" s="9">
        <v>8578907.6500000004</v>
      </c>
      <c r="D83" s="9">
        <v>15890.52</v>
      </c>
      <c r="E83" s="7">
        <f t="shared" si="23"/>
        <v>8594798.1699999999</v>
      </c>
      <c r="F83" s="9">
        <v>747435.56</v>
      </c>
      <c r="G83" s="9">
        <v>747435.56</v>
      </c>
      <c r="H83" s="9">
        <f t="shared" si="24"/>
        <v>7847362.6099999994</v>
      </c>
    </row>
    <row r="84" spans="1:8">
      <c r="A84" s="15" t="s">
        <v>148</v>
      </c>
      <c r="B84" s="20" t="s">
        <v>13</v>
      </c>
      <c r="C84" s="9">
        <v>8368187.3700000001</v>
      </c>
      <c r="D84" s="9">
        <v>635236.78</v>
      </c>
      <c r="E84" s="7">
        <f t="shared" si="23"/>
        <v>9003424.1500000004</v>
      </c>
      <c r="F84" s="9">
        <v>4139308.04</v>
      </c>
      <c r="G84" s="9">
        <v>4139308.04</v>
      </c>
      <c r="H84" s="9">
        <f t="shared" si="24"/>
        <v>4864116.1100000003</v>
      </c>
    </row>
    <row r="85" spans="1:8">
      <c r="A85" s="15" t="s">
        <v>149</v>
      </c>
      <c r="B85" s="20" t="s">
        <v>14</v>
      </c>
      <c r="C85" s="9">
        <v>16971678.649999999</v>
      </c>
      <c r="D85" s="9">
        <v>775006.08</v>
      </c>
      <c r="E85" s="7">
        <f t="shared" si="23"/>
        <v>17746684.729999997</v>
      </c>
      <c r="F85" s="9">
        <v>7943282.5099999998</v>
      </c>
      <c r="G85" s="9">
        <v>7943282.5099999998</v>
      </c>
      <c r="H85" s="9">
        <f t="shared" si="24"/>
        <v>9803402.2199999969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37" t="s">
        <v>17</v>
      </c>
      <c r="B88" s="38"/>
      <c r="C88" s="8">
        <f>SUM(C89:C97)</f>
        <v>1354919.4100000001</v>
      </c>
      <c r="D88" s="8">
        <f t="shared" ref="D88:G88" si="25">SUM(D89:D97)</f>
        <v>342285.98</v>
      </c>
      <c r="E88" s="8">
        <f t="shared" si="25"/>
        <v>1697205.3900000001</v>
      </c>
      <c r="F88" s="8">
        <f t="shared" si="25"/>
        <v>82442.19</v>
      </c>
      <c r="G88" s="8">
        <f t="shared" si="25"/>
        <v>82442.19</v>
      </c>
      <c r="H88" s="8">
        <f t="shared" si="24"/>
        <v>1614763.2000000002</v>
      </c>
    </row>
    <row r="89" spans="1:8">
      <c r="A89" s="15" t="s">
        <v>152</v>
      </c>
      <c r="B89" s="20" t="s">
        <v>18</v>
      </c>
      <c r="C89" s="9">
        <v>632513.41</v>
      </c>
      <c r="D89" s="9">
        <v>16700</v>
      </c>
      <c r="E89" s="7">
        <f t="shared" ref="E89:E97" si="26">C89+D89</f>
        <v>649213.41</v>
      </c>
      <c r="F89" s="9">
        <v>7000</v>
      </c>
      <c r="G89" s="9">
        <v>7000</v>
      </c>
      <c r="H89" s="9">
        <f t="shared" si="24"/>
        <v>642213.41</v>
      </c>
    </row>
    <row r="90" spans="1:8">
      <c r="A90" s="15" t="s">
        <v>153</v>
      </c>
      <c r="B90" s="20" t="s">
        <v>19</v>
      </c>
      <c r="C90" s="9">
        <v>24000</v>
      </c>
      <c r="D90" s="9">
        <v>0</v>
      </c>
      <c r="E90" s="7">
        <f t="shared" si="26"/>
        <v>24000</v>
      </c>
      <c r="F90" s="9">
        <v>0</v>
      </c>
      <c r="G90" s="9">
        <v>0</v>
      </c>
      <c r="H90" s="9">
        <f t="shared" si="24"/>
        <v>24000</v>
      </c>
    </row>
    <row r="91" spans="1:8">
      <c r="A91" s="15" t="s">
        <v>154</v>
      </c>
      <c r="B91" s="2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19500</v>
      </c>
      <c r="D92" s="9">
        <v>127000</v>
      </c>
      <c r="E92" s="7">
        <f t="shared" si="26"/>
        <v>146500</v>
      </c>
      <c r="F92" s="9">
        <v>0</v>
      </c>
      <c r="G92" s="9">
        <v>0</v>
      </c>
      <c r="H92" s="9">
        <f t="shared" si="24"/>
        <v>146500</v>
      </c>
    </row>
    <row r="93" spans="1:8">
      <c r="A93" s="15" t="s">
        <v>156</v>
      </c>
      <c r="B93" s="20" t="s">
        <v>22</v>
      </c>
      <c r="C93" s="9">
        <v>23000</v>
      </c>
      <c r="D93" s="9">
        <v>195585.98</v>
      </c>
      <c r="E93" s="7">
        <f t="shared" si="26"/>
        <v>218585.98</v>
      </c>
      <c r="F93" s="9">
        <v>16524.5</v>
      </c>
      <c r="G93" s="9">
        <v>16524.5</v>
      </c>
      <c r="H93" s="9">
        <f t="shared" si="24"/>
        <v>202061.48</v>
      </c>
    </row>
    <row r="94" spans="1:8">
      <c r="A94" s="15" t="s">
        <v>157</v>
      </c>
      <c r="B94" s="20" t="s">
        <v>23</v>
      </c>
      <c r="C94" s="9">
        <v>374476</v>
      </c>
      <c r="D94" s="9">
        <v>0</v>
      </c>
      <c r="E94" s="7">
        <f t="shared" si="26"/>
        <v>374476</v>
      </c>
      <c r="F94" s="9">
        <v>58917.69</v>
      </c>
      <c r="G94" s="9">
        <v>58917.69</v>
      </c>
      <c r="H94" s="9">
        <f t="shared" si="24"/>
        <v>315558.31</v>
      </c>
    </row>
    <row r="95" spans="1:8">
      <c r="A95" s="15" t="s">
        <v>158</v>
      </c>
      <c r="B95" s="20" t="s">
        <v>24</v>
      </c>
      <c r="C95" s="9">
        <v>59700</v>
      </c>
      <c r="D95" s="9">
        <v>-700</v>
      </c>
      <c r="E95" s="7">
        <f t="shared" si="26"/>
        <v>59000</v>
      </c>
      <c r="F95" s="9">
        <v>0</v>
      </c>
      <c r="G95" s="9">
        <v>0</v>
      </c>
      <c r="H95" s="9">
        <f t="shared" si="24"/>
        <v>59000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221730</v>
      </c>
      <c r="D97" s="9">
        <v>3700</v>
      </c>
      <c r="E97" s="7">
        <f t="shared" si="26"/>
        <v>225430</v>
      </c>
      <c r="F97" s="9">
        <v>0</v>
      </c>
      <c r="G97" s="9">
        <v>0</v>
      </c>
      <c r="H97" s="9">
        <f t="shared" si="24"/>
        <v>225430</v>
      </c>
    </row>
    <row r="98" spans="1:8">
      <c r="A98" s="37" t="s">
        <v>27</v>
      </c>
      <c r="B98" s="38"/>
      <c r="C98" s="8">
        <f>SUM(C99:C107)</f>
        <v>4185500.5900000003</v>
      </c>
      <c r="D98" s="8">
        <f t="shared" ref="D98:G98" si="27">SUM(D99:D107)</f>
        <v>-827557.59</v>
      </c>
      <c r="E98" s="8">
        <f t="shared" si="27"/>
        <v>3357943.0000000005</v>
      </c>
      <c r="F98" s="8">
        <f t="shared" si="27"/>
        <v>348570.51</v>
      </c>
      <c r="G98" s="8">
        <f t="shared" si="27"/>
        <v>348570.51</v>
      </c>
      <c r="H98" s="8">
        <f t="shared" si="24"/>
        <v>3009372.49</v>
      </c>
    </row>
    <row r="99" spans="1:8">
      <c r="A99" s="15" t="s">
        <v>161</v>
      </c>
      <c r="B99" s="20" t="s">
        <v>28</v>
      </c>
      <c r="C99" s="9">
        <v>87000</v>
      </c>
      <c r="D99" s="9">
        <v>0</v>
      </c>
      <c r="E99" s="7">
        <f t="shared" ref="E99:E107" si="28">C99+D99</f>
        <v>87000</v>
      </c>
      <c r="F99" s="9">
        <v>904.98</v>
      </c>
      <c r="G99" s="9">
        <v>904.98</v>
      </c>
      <c r="H99" s="9">
        <f t="shared" si="24"/>
        <v>86095.02</v>
      </c>
    </row>
    <row r="100" spans="1:8">
      <c r="A100" s="15" t="s">
        <v>162</v>
      </c>
      <c r="B100" s="20" t="s">
        <v>29</v>
      </c>
      <c r="C100" s="9">
        <v>80500</v>
      </c>
      <c r="D100" s="9">
        <v>51218</v>
      </c>
      <c r="E100" s="7">
        <f t="shared" si="28"/>
        <v>131718</v>
      </c>
      <c r="F100" s="9">
        <v>0</v>
      </c>
      <c r="G100" s="9">
        <v>0</v>
      </c>
      <c r="H100" s="9">
        <f t="shared" si="24"/>
        <v>131718</v>
      </c>
    </row>
    <row r="101" spans="1:8">
      <c r="A101" s="15" t="s">
        <v>163</v>
      </c>
      <c r="B101" s="20" t="s">
        <v>30</v>
      </c>
      <c r="C101" s="9">
        <v>467404.83</v>
      </c>
      <c r="D101" s="9">
        <v>29000</v>
      </c>
      <c r="E101" s="7">
        <f t="shared" si="28"/>
        <v>496404.83</v>
      </c>
      <c r="F101" s="9">
        <v>30089.279999999999</v>
      </c>
      <c r="G101" s="9">
        <v>30089.279999999999</v>
      </c>
      <c r="H101" s="9">
        <f t="shared" si="24"/>
        <v>466315.55000000005</v>
      </c>
    </row>
    <row r="102" spans="1:8">
      <c r="A102" s="15" t="s">
        <v>164</v>
      </c>
      <c r="B102" s="2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15" t="s">
        <v>165</v>
      </c>
      <c r="B103" s="20" t="s">
        <v>32</v>
      </c>
      <c r="C103" s="9">
        <v>2162989.33</v>
      </c>
      <c r="D103" s="9">
        <v>-820557.59</v>
      </c>
      <c r="E103" s="7">
        <f t="shared" si="28"/>
        <v>1342431.7400000002</v>
      </c>
      <c r="F103" s="9">
        <v>1276</v>
      </c>
      <c r="G103" s="9">
        <v>1276</v>
      </c>
      <c r="H103" s="9">
        <f t="shared" si="24"/>
        <v>1341155.7400000002</v>
      </c>
    </row>
    <row r="104" spans="1:8">
      <c r="A104" s="15" t="s">
        <v>166</v>
      </c>
      <c r="B104" s="20" t="s">
        <v>33</v>
      </c>
      <c r="C104" s="9">
        <v>95486.43</v>
      </c>
      <c r="D104" s="9">
        <v>0</v>
      </c>
      <c r="E104" s="7">
        <f t="shared" si="28"/>
        <v>95486.43</v>
      </c>
      <c r="F104" s="9">
        <v>17632.53</v>
      </c>
      <c r="G104" s="9">
        <v>17632.53</v>
      </c>
      <c r="H104" s="9">
        <f t="shared" si="24"/>
        <v>77853.899999999994</v>
      </c>
    </row>
    <row r="105" spans="1:8">
      <c r="A105" s="15" t="s">
        <v>167</v>
      </c>
      <c r="B105" s="20" t="s">
        <v>34</v>
      </c>
      <c r="C105" s="9">
        <v>223580</v>
      </c>
      <c r="D105" s="9">
        <v>0</v>
      </c>
      <c r="E105" s="7">
        <f t="shared" si="28"/>
        <v>223580</v>
      </c>
      <c r="F105" s="9">
        <v>15197.95</v>
      </c>
      <c r="G105" s="9">
        <v>15197.95</v>
      </c>
      <c r="H105" s="9">
        <f t="shared" si="24"/>
        <v>208382.05</v>
      </c>
    </row>
    <row r="106" spans="1:8">
      <c r="A106" s="15" t="s">
        <v>168</v>
      </c>
      <c r="B106" s="20" t="s">
        <v>35</v>
      </c>
      <c r="C106" s="9">
        <v>1063740</v>
      </c>
      <c r="D106" s="9">
        <v>-87218</v>
      </c>
      <c r="E106" s="7">
        <f t="shared" si="28"/>
        <v>976522</v>
      </c>
      <c r="F106" s="9">
        <v>283469.77</v>
      </c>
      <c r="G106" s="9">
        <v>283469.77</v>
      </c>
      <c r="H106" s="9">
        <f t="shared" si="24"/>
        <v>693052.23</v>
      </c>
    </row>
    <row r="107" spans="1:8">
      <c r="A107" s="15" t="s">
        <v>169</v>
      </c>
      <c r="B107" s="20" t="s">
        <v>36</v>
      </c>
      <c r="C107" s="9">
        <v>4800</v>
      </c>
      <c r="D107" s="9">
        <v>0</v>
      </c>
      <c r="E107" s="7">
        <f t="shared" si="28"/>
        <v>4800</v>
      </c>
      <c r="F107" s="9">
        <v>0</v>
      </c>
      <c r="G107" s="9">
        <v>0</v>
      </c>
      <c r="H107" s="9">
        <f t="shared" si="24"/>
        <v>4800</v>
      </c>
    </row>
    <row r="108" spans="1:8">
      <c r="A108" s="37" t="s">
        <v>37</v>
      </c>
      <c r="B108" s="38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37" t="s">
        <v>47</v>
      </c>
      <c r="B118" s="38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15" t="s">
        <v>177</v>
      </c>
      <c r="B119" s="2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5" t="s">
        <v>178</v>
      </c>
      <c r="B120" s="2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37" t="s">
        <v>57</v>
      </c>
      <c r="B128" s="38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37" t="s">
        <v>61</v>
      </c>
      <c r="B132" s="38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37" t="s">
        <v>70</v>
      </c>
      <c r="B141" s="38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37" t="s">
        <v>74</v>
      </c>
      <c r="B145" s="38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39" t="s">
        <v>83</v>
      </c>
      <c r="B154" s="40"/>
      <c r="C154" s="8">
        <f>C4+C79</f>
        <v>221378977.96000001</v>
      </c>
      <c r="D154" s="8">
        <f t="shared" ref="D154:H154" si="42">D4+D79</f>
        <v>34282340.919999994</v>
      </c>
      <c r="E154" s="8">
        <f t="shared" si="42"/>
        <v>255661318.88</v>
      </c>
      <c r="F154" s="8">
        <f t="shared" si="42"/>
        <v>77852242.459999993</v>
      </c>
      <c r="G154" s="8">
        <f t="shared" si="42"/>
        <v>77852242.459999993</v>
      </c>
      <c r="H154" s="8">
        <f t="shared" si="42"/>
        <v>177809076.42000002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59055118110236227" right="0.39370078740157483" top="0.74803149606299213" bottom="0.74803149606299213" header="0.31496062992125984" footer="0.31496062992125984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2022-07-14T21:45:02Z</cp:lastPrinted>
  <dcterms:created xsi:type="dcterms:W3CDTF">2017-01-11T17:22:36Z</dcterms:created>
  <dcterms:modified xsi:type="dcterms:W3CDTF">2022-07-15T15:08:54Z</dcterms:modified>
</cp:coreProperties>
</file>