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C79" i="1" l="1"/>
  <c r="G79" i="1"/>
  <c r="H57" i="1"/>
  <c r="H53" i="1"/>
  <c r="H43" i="1"/>
  <c r="H33" i="1"/>
  <c r="D4" i="1"/>
  <c r="H23" i="1"/>
  <c r="H13" i="1"/>
  <c r="H98" i="1"/>
  <c r="H118" i="1"/>
  <c r="F79" i="1"/>
  <c r="D79" i="1"/>
  <c r="F4" i="1"/>
  <c r="C4" i="1"/>
  <c r="C154" i="1" s="1"/>
  <c r="G4" i="1"/>
  <c r="H66" i="1"/>
  <c r="H70" i="1"/>
  <c r="H88" i="1"/>
  <c r="H108" i="1"/>
  <c r="H128" i="1"/>
  <c r="H132" i="1"/>
  <c r="E79" i="1"/>
  <c r="H80" i="1"/>
  <c r="E4" i="1"/>
  <c r="H5" i="1"/>
  <c r="G154" i="1" l="1"/>
  <c r="H79" i="1"/>
  <c r="F154" i="1"/>
  <c r="D154" i="1"/>
  <c r="H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<sst xmlns="http://schemas.openxmlformats.org/spreadsheetml/2006/main" count="281" uniqueCount="208">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</sst>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162</xdr:row>
      <xdr:rowOff>0</xdr:rowOff>
    </xdr:from>
    <xdr:to>
      <xdr:col>7</xdr:col>
      <xdr:colOff>914400</xdr:colOff>
      <xdr:row>167</xdr:row>
      <xdr:rowOff>57150</xdr:rowOff>
    </xdr:to>
    <xdr:sp macro="" textlink="">
      <xdr:nvSpPr>
        <xdr:cNvPr id="2" name="CuadroTexto 1"/>
        <xdr:cNvSpPr txBox="1"/>
      </xdr:nvSpPr>
      <xdr:spPr>
        <a:xfrm>
          <a:off x="0" y="26460450"/>
          <a:ext cx="11191875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José de Jesús Madrigal García</a:t>
          </a:r>
        </a:p>
        <a:p>
          <a:pPr algn="ctr"/>
          <a:r>
            <a:rPr lang="es-MX" sz="1100" baseline="0"/>
            <a:t>     Encargada del Despacho de la Rectoría	 			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145" workbookViewId="0">
      <selection activeCell="B173" sqref="B173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3" t="s">
        <v>207</v>
      </c>
      <c r="B1" s="35"/>
      <c r="C1" s="35"/>
      <c r="D1" s="35"/>
      <c r="E1" s="35"/>
      <c r="F1" s="35"/>
      <c r="G1" s="35"/>
      <c r="H1" s="36"/>
    </row>
    <row r="2" spans="1:8">
      <c r="A2" s="33"/>
      <c r="B2" s="34"/>
      <c r="C2" s="32" t="s">
        <v>0</v>
      </c>
      <c r="D2" s="32"/>
      <c r="E2" s="32"/>
      <c r="F2" s="32"/>
      <c r="G2" s="32"/>
      <c r="H2" s="2"/>
    </row>
    <row r="3" spans="1:8" ht="22.5">
      <c r="A3" s="37" t="s">
        <v>1</v>
      </c>
      <c r="B3" s="38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9" t="s">
        <v>8</v>
      </c>
      <c r="B4" s="40"/>
      <c r="C4" s="5">
        <f>C5+C13+C23+C33+C43+C53+C57+C66+C70</f>
        <v>152471000.53</v>
      </c>
      <c r="D4" s="5">
        <f t="shared" ref="D4:H4" si="0">D5+D13+D23+D33+D43+D53+D57+D66+D70</f>
        <v>29471042.43</v>
      </c>
      <c r="E4" s="5">
        <f t="shared" si="0"/>
        <v>181942042.96000001</v>
      </c>
      <c r="F4" s="5">
        <f t="shared" si="0"/>
        <v>146214915.18000001</v>
      </c>
      <c r="G4" s="5">
        <f t="shared" si="0"/>
        <v>145104508.28000003</v>
      </c>
      <c r="H4" s="5">
        <f t="shared" si="0"/>
        <v>35727127.780000016</v>
      </c>
    </row>
    <row r="5" spans="1:8">
      <c r="A5" s="28" t="s">
        <v>9</v>
      </c>
      <c r="B5" s="29"/>
      <c r="C5" s="6">
        <f>SUM(C6:C12)</f>
        <v>99341202.850000009</v>
      </c>
      <c r="D5" s="6">
        <f t="shared" ref="D5:H5" si="1">SUM(D6:D12)</f>
        <v>4278445.7799999993</v>
      </c>
      <c r="E5" s="6">
        <f t="shared" si="1"/>
        <v>103619648.63</v>
      </c>
      <c r="F5" s="6">
        <f t="shared" si="1"/>
        <v>98024772.680000007</v>
      </c>
      <c r="G5" s="6">
        <f t="shared" si="1"/>
        <v>98024772.680000007</v>
      </c>
      <c r="H5" s="6">
        <f t="shared" si="1"/>
        <v>5594875.9500000067</v>
      </c>
    </row>
    <row r="6" spans="1:8">
      <c r="A6" s="15" t="s">
        <v>85</v>
      </c>
      <c r="B6" s="16" t="s">
        <v>10</v>
      </c>
      <c r="C6" s="7">
        <v>16903962.219999999</v>
      </c>
      <c r="D6" s="7">
        <v>355674.75</v>
      </c>
      <c r="E6" s="7">
        <f>C6+D6</f>
        <v>17259636.969999999</v>
      </c>
      <c r="F6" s="7">
        <v>17235771.969999999</v>
      </c>
      <c r="G6" s="7">
        <v>17235771.969999999</v>
      </c>
      <c r="H6" s="7">
        <f>E6-F6</f>
        <v>23865</v>
      </c>
    </row>
    <row r="7" spans="1:8">
      <c r="A7" s="15" t="s">
        <v>86</v>
      </c>
      <c r="B7" s="16" t="s">
        <v>11</v>
      </c>
      <c r="C7" s="7">
        <v>31889813.25</v>
      </c>
      <c r="D7" s="7">
        <v>-2673856.7200000002</v>
      </c>
      <c r="E7" s="7">
        <f t="shared" ref="E7:E12" si="2">C7+D7</f>
        <v>29215956.530000001</v>
      </c>
      <c r="F7" s="7">
        <v>29206507.359999999</v>
      </c>
      <c r="G7" s="7">
        <v>29206507.359999999</v>
      </c>
      <c r="H7" s="7">
        <f t="shared" ref="H7:H70" si="3">E7-F7</f>
        <v>9449.1700000017881</v>
      </c>
    </row>
    <row r="8" spans="1:8">
      <c r="A8" s="15" t="s">
        <v>87</v>
      </c>
      <c r="B8" s="16" t="s">
        <v>12</v>
      </c>
      <c r="C8" s="7">
        <v>9197318.0600000005</v>
      </c>
      <c r="D8" s="7">
        <v>-1347625.77</v>
      </c>
      <c r="E8" s="7">
        <f t="shared" si="2"/>
        <v>7849692.290000001</v>
      </c>
      <c r="F8" s="7">
        <v>7849463.2400000002</v>
      </c>
      <c r="G8" s="7">
        <v>7849463.2400000002</v>
      </c>
      <c r="H8" s="7">
        <f t="shared" si="3"/>
        <v>229.05000000074506</v>
      </c>
    </row>
    <row r="9" spans="1:8">
      <c r="A9" s="15" t="s">
        <v>88</v>
      </c>
      <c r="B9" s="16" t="s">
        <v>13</v>
      </c>
      <c r="C9" s="7">
        <v>24922071.760000002</v>
      </c>
      <c r="D9" s="7">
        <v>8174284.7599999998</v>
      </c>
      <c r="E9" s="7">
        <f t="shared" si="2"/>
        <v>33096356.520000003</v>
      </c>
      <c r="F9" s="7">
        <v>27535023.91</v>
      </c>
      <c r="G9" s="7">
        <v>27535023.91</v>
      </c>
      <c r="H9" s="7">
        <f t="shared" si="3"/>
        <v>5561332.6100000031</v>
      </c>
    </row>
    <row r="10" spans="1:8">
      <c r="A10" s="15" t="s">
        <v>89</v>
      </c>
      <c r="B10" s="16" t="s">
        <v>14</v>
      </c>
      <c r="C10" s="7">
        <v>16428037.560000001</v>
      </c>
      <c r="D10" s="7">
        <v>-230031.24</v>
      </c>
      <c r="E10" s="7">
        <f t="shared" si="2"/>
        <v>16198006.32</v>
      </c>
      <c r="F10" s="7">
        <v>16198006.199999999</v>
      </c>
      <c r="G10" s="7">
        <v>16198006.199999999</v>
      </c>
      <c r="H10" s="7">
        <f t="shared" si="3"/>
        <v>0.12000000104308128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28" t="s">
        <v>17</v>
      </c>
      <c r="B13" s="29"/>
      <c r="C13" s="6">
        <f>SUM(C14:C22)</f>
        <v>5659168.5499999998</v>
      </c>
      <c r="D13" s="6">
        <f t="shared" ref="D13:G13" si="4">SUM(D14:D22)</f>
        <v>7334459.8299999982</v>
      </c>
      <c r="E13" s="6">
        <f t="shared" si="4"/>
        <v>12993628.380000003</v>
      </c>
      <c r="F13" s="6">
        <f t="shared" si="4"/>
        <v>6175323.2199999988</v>
      </c>
      <c r="G13" s="6">
        <f t="shared" si="4"/>
        <v>5540521.7299999995</v>
      </c>
      <c r="H13" s="6">
        <f t="shared" si="3"/>
        <v>6818305.1600000039</v>
      </c>
    </row>
    <row r="14" spans="1:8">
      <c r="A14" s="15" t="s">
        <v>92</v>
      </c>
      <c r="B14" s="16" t="s">
        <v>18</v>
      </c>
      <c r="C14" s="7">
        <v>1531488.93</v>
      </c>
      <c r="D14" s="7">
        <v>5678581.5099999998</v>
      </c>
      <c r="E14" s="7">
        <f t="shared" ref="E14:E22" si="5">C14+D14</f>
        <v>7210070.4399999995</v>
      </c>
      <c r="F14" s="7">
        <v>4237509.7699999996</v>
      </c>
      <c r="G14" s="7">
        <v>3632694.28</v>
      </c>
      <c r="H14" s="7">
        <f t="shared" si="3"/>
        <v>2972560.67</v>
      </c>
    </row>
    <row r="15" spans="1:8">
      <c r="A15" s="15" t="s">
        <v>93</v>
      </c>
      <c r="B15" s="16" t="s">
        <v>19</v>
      </c>
      <c r="C15" s="7">
        <v>108561.33</v>
      </c>
      <c r="D15" s="7">
        <v>658375.19999999995</v>
      </c>
      <c r="E15" s="7">
        <f t="shared" si="5"/>
        <v>766936.52999999991</v>
      </c>
      <c r="F15" s="7">
        <v>103393.77</v>
      </c>
      <c r="G15" s="7">
        <v>103393.77</v>
      </c>
      <c r="H15" s="7">
        <f t="shared" si="3"/>
        <v>663542.75999999989</v>
      </c>
    </row>
    <row r="16" spans="1:8">
      <c r="A16" s="15" t="s">
        <v>94</v>
      </c>
      <c r="B16" s="16" t="s">
        <v>20</v>
      </c>
      <c r="C16" s="7">
        <v>404402</v>
      </c>
      <c r="D16" s="7">
        <v>-331420.15999999997</v>
      </c>
      <c r="E16" s="7">
        <f t="shared" si="5"/>
        <v>72981.840000000026</v>
      </c>
      <c r="F16" s="7">
        <v>62671.09</v>
      </c>
      <c r="G16" s="7">
        <v>62671.09</v>
      </c>
      <c r="H16" s="7">
        <f t="shared" si="3"/>
        <v>10310.750000000029</v>
      </c>
    </row>
    <row r="17" spans="1:8">
      <c r="A17" s="15" t="s">
        <v>95</v>
      </c>
      <c r="B17" s="16" t="s">
        <v>21</v>
      </c>
      <c r="C17" s="7">
        <v>1258406</v>
      </c>
      <c r="D17" s="7">
        <v>78134.100000000006</v>
      </c>
      <c r="E17" s="7">
        <f t="shared" si="5"/>
        <v>1336540.1000000001</v>
      </c>
      <c r="F17" s="7">
        <v>220216.95999999999</v>
      </c>
      <c r="G17" s="7">
        <v>220216.95999999999</v>
      </c>
      <c r="H17" s="7">
        <f t="shared" si="3"/>
        <v>1116323.1400000001</v>
      </c>
    </row>
    <row r="18" spans="1:8">
      <c r="A18" s="15" t="s">
        <v>96</v>
      </c>
      <c r="B18" s="16" t="s">
        <v>22</v>
      </c>
      <c r="C18" s="7">
        <v>589300</v>
      </c>
      <c r="D18" s="7">
        <v>739607.06</v>
      </c>
      <c r="E18" s="7">
        <f t="shared" si="5"/>
        <v>1328907.06</v>
      </c>
      <c r="F18" s="7">
        <v>640734.05000000005</v>
      </c>
      <c r="G18" s="7">
        <v>610748.05000000005</v>
      </c>
      <c r="H18" s="7">
        <f t="shared" si="3"/>
        <v>688173.01</v>
      </c>
    </row>
    <row r="19" spans="1:8">
      <c r="A19" s="15" t="s">
        <v>97</v>
      </c>
      <c r="B19" s="16" t="s">
        <v>23</v>
      </c>
      <c r="C19" s="7">
        <v>391090.29</v>
      </c>
      <c r="D19" s="7">
        <v>36633.1</v>
      </c>
      <c r="E19" s="7">
        <f t="shared" si="5"/>
        <v>427723.38999999996</v>
      </c>
      <c r="F19" s="7">
        <v>365422.92</v>
      </c>
      <c r="G19" s="7">
        <v>365422.92</v>
      </c>
      <c r="H19" s="7">
        <f t="shared" si="3"/>
        <v>62300.469999999972</v>
      </c>
    </row>
    <row r="20" spans="1:8">
      <c r="A20" s="15" t="s">
        <v>98</v>
      </c>
      <c r="B20" s="16" t="s">
        <v>24</v>
      </c>
      <c r="C20" s="7">
        <v>524450</v>
      </c>
      <c r="D20" s="7">
        <v>78256.289999999994</v>
      </c>
      <c r="E20" s="7">
        <f t="shared" si="5"/>
        <v>602706.29</v>
      </c>
      <c r="F20" s="7">
        <v>266184.71999999997</v>
      </c>
      <c r="G20" s="7">
        <v>266184.71999999997</v>
      </c>
      <c r="H20" s="7">
        <f t="shared" si="3"/>
        <v>336521.57000000007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851470</v>
      </c>
      <c r="D22" s="7">
        <v>396292.73</v>
      </c>
      <c r="E22" s="7">
        <f t="shared" si="5"/>
        <v>1247762.73</v>
      </c>
      <c r="F22" s="7">
        <v>279189.94</v>
      </c>
      <c r="G22" s="7">
        <v>279189.94</v>
      </c>
      <c r="H22" s="7">
        <f t="shared" si="3"/>
        <v>968572.79</v>
      </c>
    </row>
    <row r="23" spans="1:8">
      <c r="A23" s="28" t="s">
        <v>27</v>
      </c>
      <c r="B23" s="29"/>
      <c r="C23" s="6">
        <f>SUM(C24:C32)</f>
        <v>43683969.130000003</v>
      </c>
      <c r="D23" s="6">
        <f t="shared" ref="D23:G23" si="6">SUM(D24:D32)</f>
        <v>8646883.2800000012</v>
      </c>
      <c r="E23" s="6">
        <f t="shared" si="6"/>
        <v>52330852.410000004</v>
      </c>
      <c r="F23" s="6">
        <f t="shared" si="6"/>
        <v>35468728.259999998</v>
      </c>
      <c r="G23" s="6">
        <f t="shared" si="6"/>
        <v>35301781.009999998</v>
      </c>
      <c r="H23" s="6">
        <f t="shared" si="3"/>
        <v>16862124.150000006</v>
      </c>
    </row>
    <row r="24" spans="1:8">
      <c r="A24" s="15" t="s">
        <v>101</v>
      </c>
      <c r="B24" s="16" t="s">
        <v>28</v>
      </c>
      <c r="C24" s="7">
        <v>6946724</v>
      </c>
      <c r="D24" s="7">
        <v>-1734044.22</v>
      </c>
      <c r="E24" s="7">
        <f t="shared" ref="E24:E32" si="7">C24+D24</f>
        <v>5212679.78</v>
      </c>
      <c r="F24" s="7">
        <v>5138289.7699999996</v>
      </c>
      <c r="G24" s="7">
        <v>5138289.7699999996</v>
      </c>
      <c r="H24" s="7">
        <f t="shared" si="3"/>
        <v>74390.010000000708</v>
      </c>
    </row>
    <row r="25" spans="1:8">
      <c r="A25" s="15" t="s">
        <v>102</v>
      </c>
      <c r="B25" s="16" t="s">
        <v>29</v>
      </c>
      <c r="C25" s="7">
        <v>3797408</v>
      </c>
      <c r="D25" s="7">
        <v>-222797.19</v>
      </c>
      <c r="E25" s="7">
        <f t="shared" si="7"/>
        <v>3574610.81</v>
      </c>
      <c r="F25" s="7">
        <v>1344324.45</v>
      </c>
      <c r="G25" s="7">
        <v>1332824.44</v>
      </c>
      <c r="H25" s="7">
        <f t="shared" si="3"/>
        <v>2230286.3600000003</v>
      </c>
    </row>
    <row r="26" spans="1:8">
      <c r="A26" s="15" t="s">
        <v>103</v>
      </c>
      <c r="B26" s="16" t="s">
        <v>30</v>
      </c>
      <c r="C26" s="7">
        <v>12673449.810000001</v>
      </c>
      <c r="D26" s="7">
        <v>3217806.72</v>
      </c>
      <c r="E26" s="7">
        <f t="shared" si="7"/>
        <v>15891256.530000001</v>
      </c>
      <c r="F26" s="7">
        <v>10204115.449999999</v>
      </c>
      <c r="G26" s="7">
        <v>10174168.890000001</v>
      </c>
      <c r="H26" s="7">
        <f t="shared" si="3"/>
        <v>5687141.0800000019</v>
      </c>
    </row>
    <row r="27" spans="1:8">
      <c r="A27" s="15" t="s">
        <v>104</v>
      </c>
      <c r="B27" s="16" t="s">
        <v>31</v>
      </c>
      <c r="C27" s="7">
        <v>1988997</v>
      </c>
      <c r="D27" s="7">
        <v>-831625.38</v>
      </c>
      <c r="E27" s="7">
        <f t="shared" si="7"/>
        <v>1157371.6200000001</v>
      </c>
      <c r="F27" s="7">
        <v>1151152.45</v>
      </c>
      <c r="G27" s="7">
        <v>1151114.8799999999</v>
      </c>
      <c r="H27" s="7">
        <f t="shared" si="3"/>
        <v>6219.1700000001583</v>
      </c>
    </row>
    <row r="28" spans="1:8">
      <c r="A28" s="15" t="s">
        <v>105</v>
      </c>
      <c r="B28" s="16" t="s">
        <v>32</v>
      </c>
      <c r="C28" s="7">
        <v>9569743.9700000007</v>
      </c>
      <c r="D28" s="7">
        <v>1406582.41</v>
      </c>
      <c r="E28" s="7">
        <f t="shared" si="7"/>
        <v>10976326.380000001</v>
      </c>
      <c r="F28" s="7">
        <v>8601906.5</v>
      </c>
      <c r="G28" s="7">
        <v>8484871.6199999992</v>
      </c>
      <c r="H28" s="7">
        <f t="shared" si="3"/>
        <v>2374419.8800000008</v>
      </c>
    </row>
    <row r="29" spans="1:8">
      <c r="A29" s="15" t="s">
        <v>106</v>
      </c>
      <c r="B29" s="16" t="s">
        <v>33</v>
      </c>
      <c r="C29" s="7">
        <v>98000</v>
      </c>
      <c r="D29" s="7">
        <v>198252.46</v>
      </c>
      <c r="E29" s="7">
        <f t="shared" si="7"/>
        <v>296252.45999999996</v>
      </c>
      <c r="F29" s="7">
        <v>271867.90000000002</v>
      </c>
      <c r="G29" s="7">
        <v>263867.90000000002</v>
      </c>
      <c r="H29" s="7">
        <f t="shared" si="3"/>
        <v>24384.559999999939</v>
      </c>
    </row>
    <row r="30" spans="1:8">
      <c r="A30" s="15" t="s">
        <v>107</v>
      </c>
      <c r="B30" s="16" t="s">
        <v>34</v>
      </c>
      <c r="C30" s="7">
        <v>1119928</v>
      </c>
      <c r="D30" s="7">
        <v>-268975.82</v>
      </c>
      <c r="E30" s="7">
        <f t="shared" si="7"/>
        <v>850952.17999999993</v>
      </c>
      <c r="F30" s="7">
        <v>117591.98</v>
      </c>
      <c r="G30" s="7">
        <v>117591.98</v>
      </c>
      <c r="H30" s="7">
        <f t="shared" si="3"/>
        <v>733360.2</v>
      </c>
    </row>
    <row r="31" spans="1:8">
      <c r="A31" s="15" t="s">
        <v>108</v>
      </c>
      <c r="B31" s="16" t="s">
        <v>35</v>
      </c>
      <c r="C31" s="7">
        <v>5140017</v>
      </c>
      <c r="D31" s="7">
        <v>-2602480.59</v>
      </c>
      <c r="E31" s="7">
        <f t="shared" si="7"/>
        <v>2537536.41</v>
      </c>
      <c r="F31" s="7">
        <v>271838.43</v>
      </c>
      <c r="G31" s="7">
        <v>271410.2</v>
      </c>
      <c r="H31" s="7">
        <f t="shared" si="3"/>
        <v>2265697.98</v>
      </c>
    </row>
    <row r="32" spans="1:8">
      <c r="A32" s="15" t="s">
        <v>109</v>
      </c>
      <c r="B32" s="16" t="s">
        <v>36</v>
      </c>
      <c r="C32" s="7">
        <v>2349701.35</v>
      </c>
      <c r="D32" s="7">
        <v>9484164.8900000006</v>
      </c>
      <c r="E32" s="7">
        <f t="shared" si="7"/>
        <v>11833866.24</v>
      </c>
      <c r="F32" s="7">
        <v>8367641.3300000001</v>
      </c>
      <c r="G32" s="7">
        <v>8367641.3300000001</v>
      </c>
      <c r="H32" s="7">
        <f t="shared" si="3"/>
        <v>3466224.91</v>
      </c>
    </row>
    <row r="33" spans="1:8">
      <c r="A33" s="28" t="s">
        <v>37</v>
      </c>
      <c r="B33" s="29"/>
      <c r="C33" s="6">
        <f>SUM(C34:C42)</f>
        <v>1544000</v>
      </c>
      <c r="D33" s="6">
        <f t="shared" ref="D33:G33" si="8">SUM(D34:D42)</f>
        <v>3040964.91</v>
      </c>
      <c r="E33" s="6">
        <f t="shared" si="8"/>
        <v>4584964.91</v>
      </c>
      <c r="F33" s="6">
        <f t="shared" si="8"/>
        <v>3494225.56</v>
      </c>
      <c r="G33" s="6">
        <f t="shared" si="8"/>
        <v>3494225.56</v>
      </c>
      <c r="H33" s="6">
        <f t="shared" si="3"/>
        <v>1090739.3500000001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1544000</v>
      </c>
      <c r="D37" s="7">
        <v>3040964.91</v>
      </c>
      <c r="E37" s="7">
        <f t="shared" si="9"/>
        <v>4584964.91</v>
      </c>
      <c r="F37" s="7">
        <v>3494225.56</v>
      </c>
      <c r="G37" s="7">
        <v>3494225.56</v>
      </c>
      <c r="H37" s="7">
        <f t="shared" si="3"/>
        <v>1090739.3500000001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28" t="s">
        <v>47</v>
      </c>
      <c r="B43" s="29"/>
      <c r="C43" s="6">
        <f>SUM(C44:C52)</f>
        <v>1513660</v>
      </c>
      <c r="D43" s="6">
        <f t="shared" ref="D43:G43" si="10">SUM(D44:D52)</f>
        <v>2456113.0499999998</v>
      </c>
      <c r="E43" s="6">
        <f t="shared" si="10"/>
        <v>3969773.0500000003</v>
      </c>
      <c r="F43" s="6">
        <f t="shared" si="10"/>
        <v>612704.24</v>
      </c>
      <c r="G43" s="6">
        <f t="shared" si="10"/>
        <v>304046.08000000002</v>
      </c>
      <c r="H43" s="6">
        <f t="shared" si="3"/>
        <v>3357068.8100000005</v>
      </c>
    </row>
    <row r="44" spans="1:8">
      <c r="A44" s="15" t="s">
        <v>117</v>
      </c>
      <c r="B44" s="16" t="s">
        <v>48</v>
      </c>
      <c r="C44" s="7">
        <v>1045000</v>
      </c>
      <c r="D44" s="7">
        <v>1844116.41</v>
      </c>
      <c r="E44" s="7">
        <f t="shared" ref="E44:E52" si="11">C44+D44</f>
        <v>2889116.41</v>
      </c>
      <c r="F44" s="7">
        <v>332353.88</v>
      </c>
      <c r="G44" s="7">
        <v>23695.72</v>
      </c>
      <c r="H44" s="7">
        <f t="shared" si="3"/>
        <v>2556762.5300000003</v>
      </c>
    </row>
    <row r="45" spans="1:8">
      <c r="A45" s="15" t="s">
        <v>118</v>
      </c>
      <c r="B45" s="16" t="s">
        <v>49</v>
      </c>
      <c r="C45" s="7">
        <v>253660</v>
      </c>
      <c r="D45" s="7">
        <v>176000</v>
      </c>
      <c r="E45" s="7">
        <f t="shared" si="11"/>
        <v>429660</v>
      </c>
      <c r="F45" s="7">
        <v>25682.05</v>
      </c>
      <c r="G45" s="7">
        <v>25682.05</v>
      </c>
      <c r="H45" s="7">
        <f t="shared" si="3"/>
        <v>403977.95</v>
      </c>
    </row>
    <row r="46" spans="1:8">
      <c r="A46" s="15" t="s">
        <v>119</v>
      </c>
      <c r="B46" s="16" t="s">
        <v>50</v>
      </c>
      <c r="C46" s="7">
        <v>122000</v>
      </c>
      <c r="D46" s="7">
        <v>36831.730000000003</v>
      </c>
      <c r="E46" s="7">
        <f t="shared" si="11"/>
        <v>158831.73000000001</v>
      </c>
      <c r="F46" s="7">
        <v>69488.960000000006</v>
      </c>
      <c r="G46" s="7">
        <v>69488.960000000006</v>
      </c>
      <c r="H46" s="7">
        <f t="shared" si="3"/>
        <v>89342.77</v>
      </c>
    </row>
    <row r="47" spans="1:8">
      <c r="A47" s="15" t="s">
        <v>120</v>
      </c>
      <c r="B47" s="16" t="s">
        <v>51</v>
      </c>
      <c r="C47" s="7">
        <v>0</v>
      </c>
      <c r="D47" s="7">
        <v>227699</v>
      </c>
      <c r="E47" s="7">
        <f t="shared" si="11"/>
        <v>227699</v>
      </c>
      <c r="F47" s="7">
        <v>185179.35</v>
      </c>
      <c r="G47" s="7">
        <v>185179.35</v>
      </c>
      <c r="H47" s="7">
        <f t="shared" si="3"/>
        <v>42519.649999999994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93000</v>
      </c>
      <c r="D49" s="7">
        <v>171465.91</v>
      </c>
      <c r="E49" s="7">
        <f t="shared" si="11"/>
        <v>264465.91000000003</v>
      </c>
      <c r="F49" s="7">
        <v>0</v>
      </c>
      <c r="G49" s="7">
        <v>0</v>
      </c>
      <c r="H49" s="7">
        <f t="shared" si="3"/>
        <v>264465.91000000003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0</v>
      </c>
      <c r="D52" s="7">
        <v>0</v>
      </c>
      <c r="E52" s="7">
        <f t="shared" si="11"/>
        <v>0</v>
      </c>
      <c r="F52" s="7">
        <v>0</v>
      </c>
      <c r="G52" s="7">
        <v>0</v>
      </c>
      <c r="H52" s="7">
        <f t="shared" si="3"/>
        <v>0</v>
      </c>
    </row>
    <row r="53" spans="1:8">
      <c r="A53" s="28" t="s">
        <v>57</v>
      </c>
      <c r="B53" s="29"/>
      <c r="C53" s="6">
        <f>SUM(C54:C56)</f>
        <v>8000</v>
      </c>
      <c r="D53" s="6">
        <f t="shared" ref="D53:G53" si="12">SUM(D54:D56)</f>
        <v>2799944</v>
      </c>
      <c r="E53" s="6">
        <f t="shared" si="12"/>
        <v>2807944</v>
      </c>
      <c r="F53" s="6">
        <f t="shared" si="12"/>
        <v>2439161.2199999997</v>
      </c>
      <c r="G53" s="6">
        <f t="shared" si="12"/>
        <v>2439161.2199999997</v>
      </c>
      <c r="H53" s="6">
        <f t="shared" si="3"/>
        <v>368782.78000000026</v>
      </c>
    </row>
    <row r="54" spans="1:8">
      <c r="A54" s="15" t="s">
        <v>126</v>
      </c>
      <c r="B54" s="16" t="s">
        <v>58</v>
      </c>
      <c r="C54" s="7">
        <v>8000</v>
      </c>
      <c r="D54" s="7">
        <v>715559.79</v>
      </c>
      <c r="E54" s="7">
        <f t="shared" ref="E54:E56" si="13">C54+D54</f>
        <v>723559.79</v>
      </c>
      <c r="F54" s="7">
        <v>360286.98</v>
      </c>
      <c r="G54" s="7">
        <v>360286.98</v>
      </c>
      <c r="H54" s="7">
        <f t="shared" si="3"/>
        <v>363272.81000000006</v>
      </c>
    </row>
    <row r="55" spans="1:8">
      <c r="A55" s="15" t="s">
        <v>127</v>
      </c>
      <c r="B55" s="16" t="s">
        <v>59</v>
      </c>
      <c r="C55" s="7">
        <v>0</v>
      </c>
      <c r="D55" s="7">
        <v>2084384.21</v>
      </c>
      <c r="E55" s="7">
        <f t="shared" si="13"/>
        <v>2084384.21</v>
      </c>
      <c r="F55" s="7">
        <v>2078874.24</v>
      </c>
      <c r="G55" s="7">
        <v>2078874.24</v>
      </c>
      <c r="H55" s="7">
        <f t="shared" si="3"/>
        <v>5509.9699999999721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28" t="s">
        <v>61</v>
      </c>
      <c r="B57" s="29"/>
      <c r="C57" s="6">
        <f>SUM(C58:C65)</f>
        <v>721000</v>
      </c>
      <c r="D57" s="6">
        <f t="shared" ref="D57:G57" si="14">SUM(D58:D65)</f>
        <v>914231.58</v>
      </c>
      <c r="E57" s="6">
        <f t="shared" si="14"/>
        <v>1635231.58</v>
      </c>
      <c r="F57" s="6">
        <f t="shared" si="14"/>
        <v>0</v>
      </c>
      <c r="G57" s="6">
        <f t="shared" si="14"/>
        <v>0</v>
      </c>
      <c r="H57" s="6">
        <f t="shared" si="3"/>
        <v>1635231.58</v>
      </c>
    </row>
    <row r="58" spans="1:8">
      <c r="A58" s="15" t="s">
        <v>129</v>
      </c>
      <c r="B58" s="16" t="s">
        <v>62</v>
      </c>
      <c r="C58" s="7">
        <v>21000</v>
      </c>
      <c r="D58" s="7">
        <v>0</v>
      </c>
      <c r="E58" s="7">
        <f t="shared" ref="E58:E65" si="15">C58+D58</f>
        <v>21000</v>
      </c>
      <c r="F58" s="7">
        <v>0</v>
      </c>
      <c r="G58" s="7">
        <v>0</v>
      </c>
      <c r="H58" s="7">
        <f t="shared" si="3"/>
        <v>21000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>
        <v>700000</v>
      </c>
      <c r="D65" s="7">
        <v>914231.58</v>
      </c>
      <c r="E65" s="7">
        <f t="shared" si="15"/>
        <v>1614231.58</v>
      </c>
      <c r="F65" s="7">
        <v>0</v>
      </c>
      <c r="G65" s="7">
        <v>0</v>
      </c>
      <c r="H65" s="7">
        <f t="shared" si="3"/>
        <v>1614231.58</v>
      </c>
    </row>
    <row r="66" spans="1:8">
      <c r="A66" s="28" t="s">
        <v>70</v>
      </c>
      <c r="B66" s="29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28" t="s">
        <v>74</v>
      </c>
      <c r="B70" s="29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0" t="s">
        <v>82</v>
      </c>
      <c r="B79" s="31"/>
      <c r="C79" s="8">
        <f>C80+C88+C98+C108+C118+C128+C132+C141+C145</f>
        <v>0</v>
      </c>
      <c r="D79" s="8">
        <f t="shared" ref="D79:H79" si="21">D80+D88+D98+D108+D118+D128+D132+D141+D145</f>
        <v>84962135.590000004</v>
      </c>
      <c r="E79" s="8">
        <f t="shared" si="21"/>
        <v>84962135.590000004</v>
      </c>
      <c r="F79" s="8">
        <f t="shared" si="21"/>
        <v>83685095.250000015</v>
      </c>
      <c r="G79" s="8">
        <f t="shared" si="21"/>
        <v>82490771.63000001</v>
      </c>
      <c r="H79" s="8">
        <f t="shared" si="21"/>
        <v>1277040.340000001</v>
      </c>
    </row>
    <row r="80" spans="1:8">
      <c r="A80" s="24" t="s">
        <v>9</v>
      </c>
      <c r="B80" s="25"/>
      <c r="C80" s="8">
        <f>SUM(C81:C87)</f>
        <v>0</v>
      </c>
      <c r="D80" s="8">
        <f t="shared" ref="D80:H80" si="22">SUM(D81:D87)</f>
        <v>79593788.590000004</v>
      </c>
      <c r="E80" s="8">
        <f t="shared" si="22"/>
        <v>79593788.590000004</v>
      </c>
      <c r="F80" s="8">
        <f t="shared" si="22"/>
        <v>79076649.120000005</v>
      </c>
      <c r="G80" s="8">
        <f t="shared" si="22"/>
        <v>78858249.120000005</v>
      </c>
      <c r="H80" s="8">
        <f t="shared" si="22"/>
        <v>517139.4700000016</v>
      </c>
    </row>
    <row r="81" spans="1:8">
      <c r="A81" s="15" t="s">
        <v>145</v>
      </c>
      <c r="B81" s="20" t="s">
        <v>10</v>
      </c>
      <c r="C81" s="9">
        <v>0</v>
      </c>
      <c r="D81" s="9">
        <v>15932079.880000001</v>
      </c>
      <c r="E81" s="7">
        <f t="shared" ref="E81:E87" si="23">C81+D81</f>
        <v>15932079.880000001</v>
      </c>
      <c r="F81" s="9">
        <v>15932079.869999999</v>
      </c>
      <c r="G81" s="9">
        <v>15932079.869999999</v>
      </c>
      <c r="H81" s="9">
        <f t="shared" ref="H81:H144" si="24">E81-F81</f>
        <v>1.0000001639127731E-2</v>
      </c>
    </row>
    <row r="82" spans="1:8">
      <c r="A82" s="15" t="s">
        <v>146</v>
      </c>
      <c r="B82" s="20" t="s">
        <v>11</v>
      </c>
      <c r="C82" s="9">
        <v>0</v>
      </c>
      <c r="D82" s="9">
        <v>28038630.899999999</v>
      </c>
      <c r="E82" s="7">
        <f t="shared" si="23"/>
        <v>28038630.899999999</v>
      </c>
      <c r="F82" s="9">
        <v>28038630.899999999</v>
      </c>
      <c r="G82" s="9">
        <v>28038630.899999999</v>
      </c>
      <c r="H82" s="9">
        <f t="shared" si="24"/>
        <v>0</v>
      </c>
    </row>
    <row r="83" spans="1:8">
      <c r="A83" s="15" t="s">
        <v>147</v>
      </c>
      <c r="B83" s="20" t="s">
        <v>12</v>
      </c>
      <c r="C83" s="9">
        <v>0</v>
      </c>
      <c r="D83" s="9">
        <v>8009198.3899999997</v>
      </c>
      <c r="E83" s="7">
        <f t="shared" si="23"/>
        <v>8009198.3899999997</v>
      </c>
      <c r="F83" s="9">
        <v>8001834.4800000004</v>
      </c>
      <c r="G83" s="9">
        <v>8001834.4800000004</v>
      </c>
      <c r="H83" s="9">
        <f t="shared" si="24"/>
        <v>7363.9099999992177</v>
      </c>
    </row>
    <row r="84" spans="1:8">
      <c r="A84" s="15" t="s">
        <v>148</v>
      </c>
      <c r="B84" s="20" t="s">
        <v>13</v>
      </c>
      <c r="C84" s="9">
        <v>0</v>
      </c>
      <c r="D84" s="9">
        <v>10154472.300000001</v>
      </c>
      <c r="E84" s="7">
        <f t="shared" si="23"/>
        <v>10154472.300000001</v>
      </c>
      <c r="F84" s="9">
        <v>9703211.4100000001</v>
      </c>
      <c r="G84" s="9">
        <v>9703211.4100000001</v>
      </c>
      <c r="H84" s="9">
        <f t="shared" si="24"/>
        <v>451260.8900000006</v>
      </c>
    </row>
    <row r="85" spans="1:8">
      <c r="A85" s="15" t="s">
        <v>149</v>
      </c>
      <c r="B85" s="20" t="s">
        <v>14</v>
      </c>
      <c r="C85" s="9">
        <v>0</v>
      </c>
      <c r="D85" s="9">
        <v>17459407.120000001</v>
      </c>
      <c r="E85" s="7">
        <f t="shared" si="23"/>
        <v>17459407.120000001</v>
      </c>
      <c r="F85" s="9">
        <v>17400892.460000001</v>
      </c>
      <c r="G85" s="9">
        <v>17182492.460000001</v>
      </c>
      <c r="H85" s="9">
        <f t="shared" si="24"/>
        <v>58514.660000000149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24" t="s">
        <v>17</v>
      </c>
      <c r="B88" s="25"/>
      <c r="C88" s="8">
        <f>SUM(C89:C97)</f>
        <v>0</v>
      </c>
      <c r="D88" s="8">
        <f t="shared" ref="D88:G88" si="25">SUM(D89:D97)</f>
        <v>1300333.75</v>
      </c>
      <c r="E88" s="8">
        <f t="shared" si="25"/>
        <v>1300333.75</v>
      </c>
      <c r="F88" s="8">
        <f t="shared" si="25"/>
        <v>1106101.1199999999</v>
      </c>
      <c r="G88" s="8">
        <f t="shared" si="25"/>
        <v>570604.3899999999</v>
      </c>
      <c r="H88" s="8">
        <f t="shared" si="24"/>
        <v>194232.63000000012</v>
      </c>
    </row>
    <row r="89" spans="1:8">
      <c r="A89" s="15" t="s">
        <v>152</v>
      </c>
      <c r="B89" s="20" t="s">
        <v>18</v>
      </c>
      <c r="C89" s="9">
        <v>0</v>
      </c>
      <c r="D89" s="9">
        <v>399447.15</v>
      </c>
      <c r="E89" s="7">
        <f t="shared" ref="E89:E97" si="26">C89+D89</f>
        <v>399447.15</v>
      </c>
      <c r="F89" s="9">
        <v>293927.09000000003</v>
      </c>
      <c r="G89" s="9">
        <v>246820.75</v>
      </c>
      <c r="H89" s="9">
        <f t="shared" si="24"/>
        <v>105520.06</v>
      </c>
    </row>
    <row r="90" spans="1:8">
      <c r="A90" s="15" t="s">
        <v>153</v>
      </c>
      <c r="B90" s="20" t="s">
        <v>19</v>
      </c>
      <c r="C90" s="9">
        <v>0</v>
      </c>
      <c r="D90" s="9">
        <v>2143.36</v>
      </c>
      <c r="E90" s="7">
        <f t="shared" si="26"/>
        <v>2143.36</v>
      </c>
      <c r="F90" s="9">
        <v>2143.36</v>
      </c>
      <c r="G90" s="9">
        <v>2143.36</v>
      </c>
      <c r="H90" s="9">
        <f t="shared" si="24"/>
        <v>0</v>
      </c>
    </row>
    <row r="91" spans="1:8">
      <c r="A91" s="15" t="s">
        <v>154</v>
      </c>
      <c r="B91" s="2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0</v>
      </c>
      <c r="D92" s="9">
        <v>159649.44</v>
      </c>
      <c r="E92" s="7">
        <f t="shared" si="26"/>
        <v>159649.44</v>
      </c>
      <c r="F92" s="9">
        <v>159093.29</v>
      </c>
      <c r="G92" s="9">
        <v>19327.28</v>
      </c>
      <c r="H92" s="9">
        <f t="shared" si="24"/>
        <v>556.14999999999418</v>
      </c>
    </row>
    <row r="93" spans="1:8">
      <c r="A93" s="15" t="s">
        <v>156</v>
      </c>
      <c r="B93" s="20" t="s">
        <v>22</v>
      </c>
      <c r="C93" s="9">
        <v>0</v>
      </c>
      <c r="D93" s="9">
        <v>350884.6</v>
      </c>
      <c r="E93" s="7">
        <f t="shared" si="26"/>
        <v>350884.6</v>
      </c>
      <c r="F93" s="9">
        <v>348059.18</v>
      </c>
      <c r="G93" s="9">
        <v>158690.34</v>
      </c>
      <c r="H93" s="9">
        <f t="shared" si="24"/>
        <v>2825.4199999999837</v>
      </c>
    </row>
    <row r="94" spans="1:8">
      <c r="A94" s="15" t="s">
        <v>157</v>
      </c>
      <c r="B94" s="20" t="s">
        <v>23</v>
      </c>
      <c r="C94" s="9">
        <v>0</v>
      </c>
      <c r="D94" s="9">
        <v>67590.8</v>
      </c>
      <c r="E94" s="7">
        <f t="shared" si="26"/>
        <v>67590.8</v>
      </c>
      <c r="F94" s="9">
        <v>56215.839999999997</v>
      </c>
      <c r="G94" s="9">
        <v>52405.59</v>
      </c>
      <c r="H94" s="9">
        <f t="shared" si="24"/>
        <v>11374.960000000006</v>
      </c>
    </row>
    <row r="95" spans="1:8">
      <c r="A95" s="15" t="s">
        <v>158</v>
      </c>
      <c r="B95" s="20" t="s">
        <v>24</v>
      </c>
      <c r="C95" s="9">
        <v>0</v>
      </c>
      <c r="D95" s="9">
        <v>3000</v>
      </c>
      <c r="E95" s="7">
        <f t="shared" si="26"/>
        <v>3000</v>
      </c>
      <c r="F95" s="9">
        <v>0</v>
      </c>
      <c r="G95" s="9">
        <v>0</v>
      </c>
      <c r="H95" s="9">
        <f t="shared" si="24"/>
        <v>3000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0</v>
      </c>
      <c r="D97" s="9">
        <v>317618.40000000002</v>
      </c>
      <c r="E97" s="7">
        <f t="shared" si="26"/>
        <v>317618.40000000002</v>
      </c>
      <c r="F97" s="9">
        <v>246662.36</v>
      </c>
      <c r="G97" s="9">
        <v>91217.07</v>
      </c>
      <c r="H97" s="9">
        <f t="shared" si="24"/>
        <v>70956.040000000037</v>
      </c>
    </row>
    <row r="98" spans="1:8">
      <c r="A98" s="24" t="s">
        <v>27</v>
      </c>
      <c r="B98" s="25"/>
      <c r="C98" s="8">
        <f>SUM(C99:C107)</f>
        <v>0</v>
      </c>
      <c r="D98" s="8">
        <f t="shared" ref="D98:G98" si="27">SUM(D99:D107)</f>
        <v>3315352.5999999996</v>
      </c>
      <c r="E98" s="8">
        <f t="shared" si="27"/>
        <v>3315352.5999999996</v>
      </c>
      <c r="F98" s="8">
        <f t="shared" si="27"/>
        <v>3103014.1500000004</v>
      </c>
      <c r="G98" s="8">
        <f t="shared" si="27"/>
        <v>2662587.2599999998</v>
      </c>
      <c r="H98" s="8">
        <f t="shared" si="24"/>
        <v>212338.44999999925</v>
      </c>
    </row>
    <row r="99" spans="1:8">
      <c r="A99" s="15" t="s">
        <v>161</v>
      </c>
      <c r="B99" s="20" t="s">
        <v>28</v>
      </c>
      <c r="C99" s="9">
        <v>0</v>
      </c>
      <c r="D99" s="9">
        <v>63202.78</v>
      </c>
      <c r="E99" s="7">
        <f t="shared" ref="E99:E107" si="28">C99+D99</f>
        <v>63202.78</v>
      </c>
      <c r="F99" s="9">
        <v>61203.99</v>
      </c>
      <c r="G99" s="9">
        <v>61203.99</v>
      </c>
      <c r="H99" s="9">
        <f t="shared" si="24"/>
        <v>1998.7900000000009</v>
      </c>
    </row>
    <row r="100" spans="1:8">
      <c r="A100" s="15" t="s">
        <v>162</v>
      </c>
      <c r="B100" s="20" t="s">
        <v>29</v>
      </c>
      <c r="C100" s="9">
        <v>0</v>
      </c>
      <c r="D100" s="9">
        <v>77324.2</v>
      </c>
      <c r="E100" s="7">
        <f t="shared" si="28"/>
        <v>77324.2</v>
      </c>
      <c r="F100" s="9">
        <v>49207.199999999997</v>
      </c>
      <c r="G100" s="9">
        <v>49207.199999999997</v>
      </c>
      <c r="H100" s="9">
        <f t="shared" si="24"/>
        <v>28117</v>
      </c>
    </row>
    <row r="101" spans="1:8">
      <c r="A101" s="15" t="s">
        <v>163</v>
      </c>
      <c r="B101" s="20" t="s">
        <v>30</v>
      </c>
      <c r="C101" s="9">
        <v>0</v>
      </c>
      <c r="D101" s="9">
        <v>765404.21</v>
      </c>
      <c r="E101" s="7">
        <f t="shared" si="28"/>
        <v>765404.21</v>
      </c>
      <c r="F101" s="9">
        <v>657266.17000000004</v>
      </c>
      <c r="G101" s="9">
        <v>472782.05</v>
      </c>
      <c r="H101" s="9">
        <f t="shared" si="24"/>
        <v>108138.03999999992</v>
      </c>
    </row>
    <row r="102" spans="1:8">
      <c r="A102" s="15" t="s">
        <v>164</v>
      </c>
      <c r="B102" s="20" t="s">
        <v>31</v>
      </c>
      <c r="C102" s="9">
        <v>0</v>
      </c>
      <c r="D102" s="9">
        <v>150021.49</v>
      </c>
      <c r="E102" s="7">
        <f t="shared" si="28"/>
        <v>150021.49</v>
      </c>
      <c r="F102" s="9">
        <v>139813.43</v>
      </c>
      <c r="G102" s="9">
        <v>139813.43</v>
      </c>
      <c r="H102" s="9">
        <f t="shared" si="24"/>
        <v>10208.059999999998</v>
      </c>
    </row>
    <row r="103" spans="1:8">
      <c r="A103" s="15" t="s">
        <v>165</v>
      </c>
      <c r="B103" s="20" t="s">
        <v>32</v>
      </c>
      <c r="C103" s="9">
        <v>0</v>
      </c>
      <c r="D103" s="9">
        <v>1601285.7</v>
      </c>
      <c r="E103" s="7">
        <f t="shared" si="28"/>
        <v>1601285.7</v>
      </c>
      <c r="F103" s="9">
        <v>1566986.6</v>
      </c>
      <c r="G103" s="9">
        <v>1384694.01</v>
      </c>
      <c r="H103" s="9">
        <f t="shared" si="24"/>
        <v>34299.09999999986</v>
      </c>
    </row>
    <row r="104" spans="1:8">
      <c r="A104" s="15" t="s">
        <v>166</v>
      </c>
      <c r="B104" s="20" t="s">
        <v>33</v>
      </c>
      <c r="C104" s="9">
        <v>0</v>
      </c>
      <c r="D104" s="9">
        <v>81480.03</v>
      </c>
      <c r="E104" s="7">
        <f t="shared" si="28"/>
        <v>81480.03</v>
      </c>
      <c r="F104" s="9">
        <v>74659.039999999994</v>
      </c>
      <c r="G104" s="9">
        <v>15999</v>
      </c>
      <c r="H104" s="9">
        <f t="shared" si="24"/>
        <v>6820.9900000000052</v>
      </c>
    </row>
    <row r="105" spans="1:8">
      <c r="A105" s="15" t="s">
        <v>167</v>
      </c>
      <c r="B105" s="20" t="s">
        <v>34</v>
      </c>
      <c r="C105" s="9">
        <v>0</v>
      </c>
      <c r="D105" s="9">
        <v>12236</v>
      </c>
      <c r="E105" s="7">
        <f t="shared" si="28"/>
        <v>12236</v>
      </c>
      <c r="F105" s="9">
        <v>12236</v>
      </c>
      <c r="G105" s="9">
        <v>12236</v>
      </c>
      <c r="H105" s="9">
        <f t="shared" si="24"/>
        <v>0</v>
      </c>
    </row>
    <row r="106" spans="1:8">
      <c r="A106" s="15" t="s">
        <v>168</v>
      </c>
      <c r="B106" s="20" t="s">
        <v>35</v>
      </c>
      <c r="C106" s="9">
        <v>0</v>
      </c>
      <c r="D106" s="9">
        <v>120383.6</v>
      </c>
      <c r="E106" s="7">
        <f t="shared" si="28"/>
        <v>120383.6</v>
      </c>
      <c r="F106" s="9">
        <v>97657.47</v>
      </c>
      <c r="G106" s="9">
        <v>82667.33</v>
      </c>
      <c r="H106" s="9">
        <f t="shared" si="24"/>
        <v>22726.130000000005</v>
      </c>
    </row>
    <row r="107" spans="1:8">
      <c r="A107" s="15" t="s">
        <v>169</v>
      </c>
      <c r="B107" s="20" t="s">
        <v>36</v>
      </c>
      <c r="C107" s="9">
        <v>0</v>
      </c>
      <c r="D107" s="9">
        <v>444014.59</v>
      </c>
      <c r="E107" s="7">
        <f t="shared" si="28"/>
        <v>444014.59</v>
      </c>
      <c r="F107" s="9">
        <v>443984.25</v>
      </c>
      <c r="G107" s="9">
        <v>443984.25</v>
      </c>
      <c r="H107" s="9">
        <f t="shared" si="24"/>
        <v>30.340000000025611</v>
      </c>
    </row>
    <row r="108" spans="1:8">
      <c r="A108" s="24" t="s">
        <v>37</v>
      </c>
      <c r="B108" s="25"/>
      <c r="C108" s="8">
        <f>SUM(C109:C117)</f>
        <v>0</v>
      </c>
      <c r="D108" s="8">
        <f t="shared" ref="D108:G108" si="29">SUM(D109:D117)</f>
        <v>78880</v>
      </c>
      <c r="E108" s="8">
        <f t="shared" si="29"/>
        <v>78880</v>
      </c>
      <c r="F108" s="8">
        <f t="shared" si="29"/>
        <v>78880</v>
      </c>
      <c r="G108" s="8">
        <f t="shared" si="29"/>
        <v>78880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>
        <v>0</v>
      </c>
      <c r="D112" s="9">
        <v>78880</v>
      </c>
      <c r="E112" s="7">
        <f t="shared" si="30"/>
        <v>78880</v>
      </c>
      <c r="F112" s="9">
        <v>78880</v>
      </c>
      <c r="G112" s="9">
        <v>78880</v>
      </c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24" t="s">
        <v>47</v>
      </c>
      <c r="B118" s="25"/>
      <c r="C118" s="8">
        <f>SUM(C119:C127)</f>
        <v>0</v>
      </c>
      <c r="D118" s="8">
        <f t="shared" ref="D118:G118" si="31">SUM(D119:D127)</f>
        <v>673780.65</v>
      </c>
      <c r="E118" s="8">
        <f t="shared" si="31"/>
        <v>673780.65</v>
      </c>
      <c r="F118" s="8">
        <f t="shared" si="31"/>
        <v>320450.86</v>
      </c>
      <c r="G118" s="8">
        <f t="shared" si="31"/>
        <v>320450.86</v>
      </c>
      <c r="H118" s="8">
        <f t="shared" si="24"/>
        <v>353329.79000000004</v>
      </c>
    </row>
    <row r="119" spans="1:8">
      <c r="A119" s="15" t="s">
        <v>177</v>
      </c>
      <c r="B119" s="20" t="s">
        <v>48</v>
      </c>
      <c r="C119" s="9">
        <v>0</v>
      </c>
      <c r="D119" s="9">
        <v>410500</v>
      </c>
      <c r="E119" s="7">
        <f t="shared" ref="E119:E127" si="32">C119+D119</f>
        <v>410500</v>
      </c>
      <c r="F119" s="9">
        <v>113899.37</v>
      </c>
      <c r="G119" s="9">
        <v>113899.37</v>
      </c>
      <c r="H119" s="9">
        <f t="shared" si="24"/>
        <v>296600.63</v>
      </c>
    </row>
    <row r="120" spans="1:8">
      <c r="A120" s="15" t="s">
        <v>178</v>
      </c>
      <c r="B120" s="20" t="s">
        <v>49</v>
      </c>
      <c r="C120" s="9">
        <v>0</v>
      </c>
      <c r="D120" s="9">
        <v>118340</v>
      </c>
      <c r="E120" s="7">
        <f t="shared" si="32"/>
        <v>118340</v>
      </c>
      <c r="F120" s="9">
        <v>64610.84</v>
      </c>
      <c r="G120" s="9">
        <v>64610.84</v>
      </c>
      <c r="H120" s="9">
        <f t="shared" si="24"/>
        <v>53729.16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>
        <v>0</v>
      </c>
      <c r="D124" s="9">
        <v>144940.65</v>
      </c>
      <c r="E124" s="7">
        <f t="shared" si="32"/>
        <v>144940.65</v>
      </c>
      <c r="F124" s="9">
        <v>141940.65</v>
      </c>
      <c r="G124" s="9">
        <v>141940.65</v>
      </c>
      <c r="H124" s="9">
        <f t="shared" si="24"/>
        <v>3000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24" t="s">
        <v>57</v>
      </c>
      <c r="B128" s="25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24" t="s">
        <v>61</v>
      </c>
      <c r="B132" s="25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24" t="s">
        <v>70</v>
      </c>
      <c r="B141" s="25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24" t="s">
        <v>74</v>
      </c>
      <c r="B145" s="25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26" t="s">
        <v>83</v>
      </c>
      <c r="B154" s="27"/>
      <c r="C154" s="8">
        <f>C4+C79</f>
        <v>152471000.53</v>
      </c>
      <c r="D154" s="8">
        <f t="shared" ref="D154:H154" si="42">D4+D79</f>
        <v>114433178.02000001</v>
      </c>
      <c r="E154" s="8">
        <f t="shared" si="42"/>
        <v>266904178.55000001</v>
      </c>
      <c r="F154" s="8">
        <f t="shared" si="42"/>
        <v>229900010.43000001</v>
      </c>
      <c r="G154" s="8">
        <f t="shared" si="42"/>
        <v>227595279.91000003</v>
      </c>
      <c r="H154" s="8">
        <f t="shared" si="42"/>
        <v>37004168.12000002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0866141732283472" right="0.51181102362204722" top="0.74803149606299213" bottom="0.74803149606299213" header="0.31496062992125984" footer="0.31496062992125984"/>
  <pageSetup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2021-01-27T19:26:30Z</cp:lastPrinted>
  <dcterms:created xsi:type="dcterms:W3CDTF">2017-01-11T17:22:36Z</dcterms:created>
  <dcterms:modified xsi:type="dcterms:W3CDTF">2021-01-27T19:28:07Z</dcterms:modified>
</cp:coreProperties>
</file>