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plantilla utl 2do trimestre\"/>
    </mc:Choice>
  </mc:AlternateContent>
  <bookViews>
    <workbookView xWindow="0" yWindow="0" windowWidth="23040" windowHeight="9192"/>
  </bookViews>
  <sheets>
    <sheet name="ECSF" sheetId="1" r:id="rId1"/>
  </sheets>
  <externalReferences>
    <externalReference r:id="rId2"/>
  </externalReferences>
  <definedNames>
    <definedName name="_xlnm.Print_Area" localSheetId="0">ECSF!$A$1:$K$64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I52" i="1"/>
  <c r="I50" i="1" s="1"/>
  <c r="I48" i="1"/>
  <c r="J47" i="1"/>
  <c r="J42" i="1" s="1"/>
  <c r="I47" i="1"/>
  <c r="J46" i="1"/>
  <c r="I46" i="1"/>
  <c r="I42" i="1" s="1"/>
  <c r="I34" i="1" s="1"/>
  <c r="J40" i="1"/>
  <c r="I40" i="1"/>
  <c r="J39" i="1"/>
  <c r="J36" i="1" s="1"/>
  <c r="I39" i="1"/>
  <c r="I36" i="1"/>
  <c r="D34" i="1"/>
  <c r="E34" i="1" s="1"/>
  <c r="D33" i="1"/>
  <c r="E33" i="1" s="1"/>
  <c r="I32" i="1"/>
  <c r="E32" i="1"/>
  <c r="D32" i="1"/>
  <c r="I31" i="1"/>
  <c r="J31" i="1" s="1"/>
  <c r="J30" i="1"/>
  <c r="I30" i="1"/>
  <c r="D30" i="1"/>
  <c r="I29" i="1"/>
  <c r="J29" i="1" s="1"/>
  <c r="I28" i="1"/>
  <c r="J28" i="1" s="1"/>
  <c r="I27" i="1"/>
  <c r="J27" i="1" s="1"/>
  <c r="J25" i="1" s="1"/>
  <c r="D27" i="1"/>
  <c r="E27" i="1" s="1"/>
  <c r="D26" i="1"/>
  <c r="E26" i="1" s="1"/>
  <c r="E24" i="1" s="1"/>
  <c r="D24" i="1"/>
  <c r="I22" i="1"/>
  <c r="J22" i="1" s="1"/>
  <c r="D22" i="1"/>
  <c r="I21" i="1"/>
  <c r="D21" i="1"/>
  <c r="E21" i="1" s="1"/>
  <c r="E14" i="1" s="1"/>
  <c r="E12" i="1" s="1"/>
  <c r="I20" i="1"/>
  <c r="J20" i="1" s="1"/>
  <c r="D20" i="1"/>
  <c r="I19" i="1"/>
  <c r="J19" i="1" s="1"/>
  <c r="E19" i="1"/>
  <c r="D19" i="1"/>
  <c r="I18" i="1"/>
  <c r="J18" i="1" s="1"/>
  <c r="J17" i="1"/>
  <c r="I17" i="1"/>
  <c r="J14" i="1" l="1"/>
  <c r="J12" i="1" s="1"/>
  <c r="J34" i="1"/>
  <c r="I14" i="1"/>
  <c r="I12" i="1" s="1"/>
  <c r="J52" i="1"/>
  <c r="J50" i="1" s="1"/>
  <c r="I25" i="1"/>
  <c r="D14" i="1"/>
  <c r="D12" i="1" s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<sst xmlns="http://schemas.openxmlformats.org/spreadsheetml/2006/main" count="66" uniqueCount="63">
  <si>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</si>
  <si>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Al 30 de Junio del 2018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</si>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</sst>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tados%20financieros%202018\Estados%20Fros%20y%20Pptales%202018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ASTO FEDERALIZADO"/>
    </sheetNames>
    <sheetDataSet>
      <sheetData sheetId="0"/>
      <sheetData sheetId="1">
        <row r="17">
          <cell r="I17">
            <v>0</v>
          </cell>
          <cell r="J17">
            <v>0</v>
          </cell>
        </row>
        <row r="18">
          <cell r="I18">
            <v>0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I19">
            <v>0</v>
          </cell>
          <cell r="J19">
            <v>0</v>
          </cell>
        </row>
        <row r="20">
          <cell r="D20">
            <v>260329.38</v>
          </cell>
          <cell r="E20">
            <v>260329.38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72010</v>
          </cell>
          <cell r="J21">
            <v>72010</v>
          </cell>
        </row>
        <row r="22">
          <cell r="D22">
            <v>86519.35</v>
          </cell>
          <cell r="E22">
            <v>86519.35</v>
          </cell>
          <cell r="I22">
            <v>0</v>
          </cell>
          <cell r="J22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I31">
            <v>0</v>
          </cell>
          <cell r="J31">
            <v>0</v>
          </cell>
        </row>
        <row r="32"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I34">
            <v>999898.5</v>
          </cell>
          <cell r="J34">
            <v>2743193.5</v>
          </cell>
        </row>
        <row r="35">
          <cell r="D35">
            <v>2927584.04</v>
          </cell>
          <cell r="E35">
            <v>2927584.04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showGridLines="0" tabSelected="1" zoomScale="80" zoomScaleNormal="80" zoomScalePageLayoutView="80" workbookViewId="0"/>
  </sheetViews>
  <sheetFormatPr baseColWidth="10" defaultColWidth="11.44140625" defaultRowHeight="13.2" x14ac:dyDescent="0.25"/>
  <cols>
    <col min="1" max="1" width="4.5546875" style="5" customWidth="1"/>
    <col min="2" max="2" width="24.6640625" style="5" customWidth="1"/>
    <col min="3" max="3" width="40" style="5" customWidth="1"/>
    <col min="4" max="5" width="18.6640625" style="5" customWidth="1"/>
    <col min="6" max="6" width="10.6640625" style="5" customWidth="1"/>
    <col min="7" max="7" width="24.6640625" style="5" customWidth="1"/>
    <col min="8" max="8" width="29.6640625" style="12" customWidth="1"/>
    <col min="9" max="10" width="18.6640625" style="5" customWidth="1"/>
    <col min="11" max="11" width="4.5546875" style="5" customWidth="1"/>
    <col min="12" max="16384" width="11.44140625" style="5"/>
  </cols>
  <sheetData>
    <row r="1" spans="1:15" ht="14.1" customHeight="1" x14ac:dyDescent="0.25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5" ht="14.1" customHeight="1" x14ac:dyDescent="0.25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5" ht="14.1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4.1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20.100000000000001" customHeight="1" x14ac:dyDescent="0.25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5" ht="3" customHeight="1" x14ac:dyDescent="0.25">
      <c r="A6" s="11"/>
      <c r="B6" s="11"/>
      <c r="C6" s="11"/>
      <c r="D6" s="11"/>
      <c r="E6" s="11"/>
      <c r="F6" s="11"/>
    </row>
    <row r="7" spans="1:15" s="15" customFormat="1" ht="3" customHeight="1" x14ac:dyDescent="0.25">
      <c r="A7" s="7"/>
      <c r="B7" s="13"/>
      <c r="C7" s="13"/>
      <c r="D7" s="13"/>
      <c r="E7" s="13"/>
      <c r="F7" s="14"/>
      <c r="H7" s="16"/>
    </row>
    <row r="8" spans="1:15" s="15" customFormat="1" ht="3" customHeight="1" x14ac:dyDescent="0.25">
      <c r="A8" s="17"/>
      <c r="B8" s="17"/>
      <c r="C8" s="17"/>
      <c r="D8" s="18"/>
      <c r="E8" s="18"/>
      <c r="F8" s="19"/>
      <c r="H8" s="16"/>
    </row>
    <row r="9" spans="1:15" s="15" customFormat="1" ht="20.100000000000001" customHeight="1" x14ac:dyDescent="0.25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5" ht="3" customHeight="1" x14ac:dyDescent="0.25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5" s="15" customFormat="1" ht="3" customHeight="1" x14ac:dyDescent="0.25">
      <c r="A11" s="30"/>
      <c r="B11" s="31"/>
      <c r="C11" s="31"/>
      <c r="D11" s="32"/>
      <c r="E11" s="32"/>
      <c r="F11" s="33"/>
      <c r="H11" s="16"/>
      <c r="K11" s="29"/>
    </row>
    <row r="12" spans="1:15" x14ac:dyDescent="0.25">
      <c r="A12" s="34"/>
      <c r="B12" s="35" t="s">
        <v>8</v>
      </c>
      <c r="C12" s="35"/>
      <c r="D12" s="36">
        <f>D14+D24</f>
        <v>1118511.8700000001</v>
      </c>
      <c r="E12" s="36">
        <f>E14+E24</f>
        <v>24823594.420000002</v>
      </c>
      <c r="F12" s="33"/>
      <c r="G12" s="35" t="s">
        <v>9</v>
      </c>
      <c r="H12" s="35"/>
      <c r="I12" s="36">
        <f>I14+I25</f>
        <v>10320</v>
      </c>
      <c r="J12" s="36">
        <f>J14+J25</f>
        <v>14324209.75</v>
      </c>
      <c r="K12" s="29"/>
      <c r="M12" s="37"/>
      <c r="O12" s="37"/>
    </row>
    <row r="13" spans="1:15" x14ac:dyDescent="0.25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5" x14ac:dyDescent="0.25">
      <c r="A14" s="38"/>
      <c r="B14" s="35" t="s">
        <v>10</v>
      </c>
      <c r="C14" s="35"/>
      <c r="D14" s="36">
        <f>SUM(D16:D22)</f>
        <v>1118511.8700000001</v>
      </c>
      <c r="E14" s="36">
        <f>SUM(E16:E22)</f>
        <v>22685692.98</v>
      </c>
      <c r="F14" s="33"/>
      <c r="G14" s="35" t="s">
        <v>11</v>
      </c>
      <c r="H14" s="35"/>
      <c r="I14" s="36">
        <f>SUM(I16:I23)</f>
        <v>10320</v>
      </c>
      <c r="J14" s="36">
        <f>SUM(J16:J23)</f>
        <v>12580914.75</v>
      </c>
      <c r="K14" s="29"/>
    </row>
    <row r="15" spans="1:15" x14ac:dyDescent="0.25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5" x14ac:dyDescent="0.25">
      <c r="A16" s="34"/>
      <c r="B16" s="42" t="s">
        <v>12</v>
      </c>
      <c r="C16" s="42"/>
      <c r="D16" s="43">
        <v>0</v>
      </c>
      <c r="E16" s="43">
        <v>10117234.32</v>
      </c>
      <c r="F16" s="33"/>
      <c r="G16" s="42" t="s">
        <v>13</v>
      </c>
      <c r="H16" s="42"/>
      <c r="I16" s="43">
        <v>0</v>
      </c>
      <c r="J16" s="43">
        <v>12580914.75</v>
      </c>
      <c r="K16" s="29"/>
    </row>
    <row r="17" spans="1:11" x14ac:dyDescent="0.25">
      <c r="A17" s="34"/>
      <c r="B17" s="42" t="s">
        <v>14</v>
      </c>
      <c r="C17" s="42"/>
      <c r="D17" s="43">
        <v>1118511.8700000001</v>
      </c>
      <c r="E17" s="43">
        <v>0</v>
      </c>
      <c r="F17" s="33"/>
      <c r="G17" s="42" t="s">
        <v>15</v>
      </c>
      <c r="H17" s="42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5">
      <c r="A18" s="34"/>
      <c r="B18" s="42" t="s">
        <v>16</v>
      </c>
      <c r="C18" s="42"/>
      <c r="D18" s="43">
        <v>0</v>
      </c>
      <c r="E18" s="43">
        <v>12568458.66</v>
      </c>
      <c r="F18" s="33"/>
      <c r="G18" s="42" t="s">
        <v>17</v>
      </c>
      <c r="H18" s="42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5">
      <c r="A19" s="34"/>
      <c r="B19" s="42" t="s">
        <v>18</v>
      </c>
      <c r="C19" s="42"/>
      <c r="D19" s="43">
        <f>IF([1]ESF!D19&lt;[1]ESF!E19,[1]ESF!E19-[1]ESF!D19,0)</f>
        <v>0</v>
      </c>
      <c r="E19" s="43">
        <f>IF(D19&gt;0,0,[1]ESF!D19-[1]ESF!E19)</f>
        <v>0</v>
      </c>
      <c r="F19" s="33"/>
      <c r="G19" s="42" t="s">
        <v>19</v>
      </c>
      <c r="H19" s="42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5">
      <c r="A20" s="34"/>
      <c r="B20" s="42" t="s">
        <v>20</v>
      </c>
      <c r="C20" s="42"/>
      <c r="D20" s="43">
        <f>IF([1]ESF!D20&lt;[1]ESF!E20,[1]ESF!E20-[1]ESF!D20,0)</f>
        <v>0</v>
      </c>
      <c r="E20" s="43">
        <v>0</v>
      </c>
      <c r="F20" s="33"/>
      <c r="G20" s="42" t="s">
        <v>21</v>
      </c>
      <c r="H20" s="42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ht="25.5" customHeight="1" x14ac:dyDescent="0.25">
      <c r="A21" s="34"/>
      <c r="B21" s="42" t="s">
        <v>22</v>
      </c>
      <c r="C21" s="42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f>IF([1]ESF!I21&gt;[1]ESF!J21,[1]ESF!I21-[1]ESF!J21,0)</f>
        <v>0</v>
      </c>
      <c r="J21" s="43">
        <v>0</v>
      </c>
      <c r="K21" s="29"/>
    </row>
    <row r="22" spans="1:11" x14ac:dyDescent="0.25">
      <c r="A22" s="34"/>
      <c r="B22" s="42" t="s">
        <v>24</v>
      </c>
      <c r="C22" s="42"/>
      <c r="D22" s="43">
        <f>IF([1]ESF!D22&lt;[1]ESF!E22,[1]ESF!E22-[1]ESF!D22,0)</f>
        <v>0</v>
      </c>
      <c r="E22" s="43">
        <v>0</v>
      </c>
      <c r="F22" s="33"/>
      <c r="G22" s="42" t="s">
        <v>25</v>
      </c>
      <c r="H22" s="42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5">
      <c r="A23" s="38"/>
      <c r="B23" s="39"/>
      <c r="C23" s="40"/>
      <c r="D23" s="41"/>
      <c r="E23" s="41"/>
      <c r="F23" s="33"/>
      <c r="G23" s="42" t="s">
        <v>26</v>
      </c>
      <c r="H23" s="42"/>
      <c r="I23" s="43">
        <v>10320</v>
      </c>
      <c r="J23" s="43">
        <v>0</v>
      </c>
      <c r="K23" s="29"/>
    </row>
    <row r="24" spans="1:11" x14ac:dyDescent="0.25">
      <c r="A24" s="38"/>
      <c r="B24" s="35" t="s">
        <v>27</v>
      </c>
      <c r="C24" s="35"/>
      <c r="D24" s="36">
        <f>SUM(D26:D34)</f>
        <v>0</v>
      </c>
      <c r="E24" s="36">
        <f>SUM(E26:E34)</f>
        <v>2137901.44</v>
      </c>
      <c r="F24" s="33"/>
      <c r="G24" s="39"/>
      <c r="H24" s="39"/>
      <c r="I24" s="41"/>
      <c r="J24" s="41"/>
      <c r="K24" s="29"/>
    </row>
    <row r="25" spans="1:11" x14ac:dyDescent="0.25">
      <c r="A25" s="38"/>
      <c r="B25" s="39"/>
      <c r="C25" s="40"/>
      <c r="D25" s="41"/>
      <c r="E25" s="41"/>
      <c r="F25" s="33"/>
      <c r="G25" s="45" t="s">
        <v>28</v>
      </c>
      <c r="H25" s="45"/>
      <c r="I25" s="36">
        <f>SUM(I27:I32)</f>
        <v>0</v>
      </c>
      <c r="J25" s="36">
        <f>SUM(J27:J32)</f>
        <v>1743295</v>
      </c>
      <c r="K25" s="29"/>
    </row>
    <row r="26" spans="1:11" x14ac:dyDescent="0.25">
      <c r="A26" s="34"/>
      <c r="B26" s="42" t="s">
        <v>29</v>
      </c>
      <c r="C26" s="42"/>
      <c r="D26" s="43">
        <f>IF([1]ESF!D29&lt;[1]ESF!E29,[1]ESF!E29-[1]ESF!D29,0)</f>
        <v>0</v>
      </c>
      <c r="E26" s="43">
        <f>IF(D26&gt;0,0,[1]ESF!D29-[1]ESF!E29)</f>
        <v>0</v>
      </c>
      <c r="F26" s="33"/>
      <c r="G26" s="39"/>
      <c r="H26" s="39"/>
      <c r="I26" s="41"/>
      <c r="J26" s="41"/>
      <c r="K26" s="29"/>
    </row>
    <row r="27" spans="1:11" x14ac:dyDescent="0.25">
      <c r="A27" s="34"/>
      <c r="B27" s="42" t="s">
        <v>30</v>
      </c>
      <c r="C27" s="42"/>
      <c r="D27" s="43">
        <f>IF([1]ESF!D30&lt;[1]ESF!E30,[1]ESF!E30-[1]ESF!D30,0)</f>
        <v>0</v>
      </c>
      <c r="E27" s="43">
        <f>IF(D27&gt;0,0,[1]ESF!D30-[1]ESF!E30)</f>
        <v>0</v>
      </c>
      <c r="F27" s="33"/>
      <c r="G27" s="42" t="s">
        <v>31</v>
      </c>
      <c r="H27" s="42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5">
      <c r="A28" s="34"/>
      <c r="B28" s="42" t="s">
        <v>32</v>
      </c>
      <c r="C28" s="42"/>
      <c r="D28" s="43">
        <v>0</v>
      </c>
      <c r="E28" s="43">
        <v>359618.04</v>
      </c>
      <c r="F28" s="33"/>
      <c r="G28" s="42" t="s">
        <v>33</v>
      </c>
      <c r="H28" s="42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5">
      <c r="A29" s="34"/>
      <c r="B29" s="42" t="s">
        <v>34</v>
      </c>
      <c r="C29" s="42"/>
      <c r="D29" s="43">
        <v>0</v>
      </c>
      <c r="E29" s="43">
        <v>1778283.4</v>
      </c>
      <c r="F29" s="33"/>
      <c r="G29" s="42" t="s">
        <v>35</v>
      </c>
      <c r="H29" s="42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5">
      <c r="A30" s="34"/>
      <c r="B30" s="42" t="s">
        <v>36</v>
      </c>
      <c r="C30" s="42"/>
      <c r="D30" s="43">
        <f>IF([1]ESF!D33&lt;[1]ESF!E33,[1]ESF!E33-[1]ESF!D33,0)</f>
        <v>0</v>
      </c>
      <c r="E30" s="43">
        <v>0</v>
      </c>
      <c r="F30" s="33"/>
      <c r="G30" s="42" t="s">
        <v>37</v>
      </c>
      <c r="H30" s="42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ht="26.1" customHeight="1" x14ac:dyDescent="0.25">
      <c r="A31" s="34"/>
      <c r="B31" s="44" t="s">
        <v>38</v>
      </c>
      <c r="C31" s="44"/>
      <c r="D31" s="43">
        <v>0</v>
      </c>
      <c r="E31" s="43"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5">
      <c r="A32" s="34"/>
      <c r="B32" s="42" t="s">
        <v>40</v>
      </c>
      <c r="C32" s="42"/>
      <c r="D32" s="43">
        <f>IF([1]ESF!D35&lt;[1]ESF!E35,[1]ESF!E35-[1]ESF!D35,0)</f>
        <v>0</v>
      </c>
      <c r="E32" s="43">
        <f>IF(D32&gt;0,0,[1]ESF!D35-[1]ESF!E35)</f>
        <v>0</v>
      </c>
      <c r="F32" s="33"/>
      <c r="G32" s="42" t="s">
        <v>41</v>
      </c>
      <c r="H32" s="42"/>
      <c r="I32" s="43">
        <f>IF([1]ESF!I34&gt;[1]ESF!J34,[1]ESF!I34-[1]ESF!J34,0)</f>
        <v>0</v>
      </c>
      <c r="J32" s="43">
        <v>1743295</v>
      </c>
      <c r="K32" s="29"/>
    </row>
    <row r="33" spans="1:13" ht="25.5" customHeight="1" x14ac:dyDescent="0.25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9"/>
      <c r="H33" s="39"/>
      <c r="I33" s="46"/>
      <c r="J33" s="46"/>
      <c r="K33" s="29"/>
    </row>
    <row r="34" spans="1:13" x14ac:dyDescent="0.25">
      <c r="A34" s="34"/>
      <c r="B34" s="42" t="s">
        <v>43</v>
      </c>
      <c r="C34" s="42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40891080.380000003</v>
      </c>
      <c r="J34" s="36">
        <f>J36+J42+J50</f>
        <v>2872108.08</v>
      </c>
      <c r="K34" s="29"/>
      <c r="M34" s="37"/>
    </row>
    <row r="35" spans="1:13" x14ac:dyDescent="0.25">
      <c r="A35" s="38"/>
      <c r="B35" s="39"/>
      <c r="C35" s="40"/>
      <c r="D35" s="46"/>
      <c r="E35" s="46"/>
      <c r="F35" s="33"/>
      <c r="G35" s="39"/>
      <c r="H35" s="39"/>
      <c r="I35" s="41"/>
      <c r="J35" s="41"/>
      <c r="K35" s="29"/>
    </row>
    <row r="36" spans="1:13" x14ac:dyDescent="0.25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2034555.35</v>
      </c>
      <c r="J36" s="36">
        <f>SUM(J38:J40)</f>
        <v>0</v>
      </c>
      <c r="K36" s="29"/>
    </row>
    <row r="37" spans="1:13" x14ac:dyDescent="0.25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3" x14ac:dyDescent="0.25">
      <c r="A38" s="34"/>
      <c r="B38" s="15"/>
      <c r="C38" s="15"/>
      <c r="D38" s="15"/>
      <c r="E38" s="15"/>
      <c r="F38" s="33"/>
      <c r="G38" s="42" t="s">
        <v>46</v>
      </c>
      <c r="H38" s="42"/>
      <c r="I38" s="43">
        <v>2034555.35</v>
      </c>
      <c r="J38" s="43">
        <v>0</v>
      </c>
      <c r="K38" s="29"/>
    </row>
    <row r="39" spans="1:13" x14ac:dyDescent="0.25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3" x14ac:dyDescent="0.25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3" x14ac:dyDescent="0.25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3" x14ac:dyDescent="0.25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38856525.030000001</v>
      </c>
      <c r="J42" s="36">
        <f>SUM(J44:J48)</f>
        <v>2872108.08</v>
      </c>
      <c r="K42" s="29"/>
    </row>
    <row r="43" spans="1:13" x14ac:dyDescent="0.25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3" x14ac:dyDescent="0.25">
      <c r="A44" s="34"/>
      <c r="B44" s="15"/>
      <c r="C44" s="15"/>
      <c r="D44" s="15"/>
      <c r="E44" s="15"/>
      <c r="F44" s="33"/>
      <c r="G44" s="42" t="s">
        <v>50</v>
      </c>
      <c r="H44" s="42"/>
      <c r="I44" s="43">
        <v>38856525.030000001</v>
      </c>
      <c r="J44" s="43">
        <v>0</v>
      </c>
      <c r="K44" s="29"/>
    </row>
    <row r="45" spans="1:13" x14ac:dyDescent="0.25">
      <c r="A45" s="34"/>
      <c r="B45" s="15"/>
      <c r="C45" s="15"/>
      <c r="D45" s="15"/>
      <c r="E45" s="15"/>
      <c r="F45" s="33"/>
      <c r="G45" s="42" t="s">
        <v>51</v>
      </c>
      <c r="H45" s="42"/>
      <c r="I45" s="43">
        <v>0</v>
      </c>
      <c r="J45" s="43">
        <v>2872108.08</v>
      </c>
      <c r="K45" s="29"/>
    </row>
    <row r="46" spans="1:13" x14ac:dyDescent="0.25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3" x14ac:dyDescent="0.25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3" x14ac:dyDescent="0.25">
      <c r="A48" s="38"/>
      <c r="B48" s="15"/>
      <c r="C48" s="15"/>
      <c r="D48" s="15"/>
      <c r="E48" s="15"/>
      <c r="F48" s="33"/>
      <c r="G48" s="42" t="s">
        <v>54</v>
      </c>
      <c r="H48" s="42"/>
      <c r="I48" s="43">
        <f>IF([1]ESF!I54&gt;[1]ESF!J54,[1]ESF!I54-[1]ESF!J54,0)</f>
        <v>0</v>
      </c>
      <c r="J48" s="43">
        <v>0</v>
      </c>
      <c r="K48" s="29"/>
    </row>
    <row r="49" spans="1:11" x14ac:dyDescent="0.25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5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5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5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ht="19.5" customHeight="1" x14ac:dyDescent="0.25">
      <c r="A53" s="47"/>
      <c r="B53" s="48"/>
      <c r="C53" s="48"/>
      <c r="D53" s="48"/>
      <c r="E53" s="48"/>
      <c r="F53" s="49"/>
      <c r="G53" s="50" t="s">
        <v>57</v>
      </c>
      <c r="H53" s="50"/>
      <c r="I53" s="51">
        <f>IF([1]ESF!I59&gt;[1]ESF!J59,[1]ESF!I59-[1]ESF!J59,0)</f>
        <v>0</v>
      </c>
      <c r="J53" s="51">
        <f>IF(I53&gt;0,0,[1]ESF!J59-[1]ESF!I59)</f>
        <v>0</v>
      </c>
      <c r="K53" s="52"/>
    </row>
    <row r="54" spans="1:11" ht="6" customHeight="1" x14ac:dyDescent="0.25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5">
      <c r="A55" s="15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5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5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5">
      <c r="B58" s="58"/>
      <c r="C58" s="59"/>
      <c r="D58" s="60"/>
      <c r="E58" s="60"/>
      <c r="G58" s="62"/>
      <c r="H58" s="63"/>
      <c r="I58" s="60"/>
      <c r="J58" s="60"/>
    </row>
    <row r="59" spans="1:11" ht="50.1" customHeight="1" x14ac:dyDescent="0.25">
      <c r="B59" s="58"/>
      <c r="C59" s="65"/>
      <c r="D59" s="66"/>
      <c r="E59" s="60"/>
      <c r="G59" s="67"/>
      <c r="H59" s="68"/>
      <c r="I59" s="60"/>
      <c r="J59" s="60"/>
    </row>
    <row r="60" spans="1:11" ht="14.1" customHeight="1" x14ac:dyDescent="0.25">
      <c r="B60" s="69"/>
      <c r="C60" s="70" t="s">
        <v>59</v>
      </c>
      <c r="D60" s="70"/>
      <c r="E60" s="60"/>
      <c r="F60" s="60"/>
      <c r="G60" s="71" t="s">
        <v>60</v>
      </c>
      <c r="H60" s="71"/>
      <c r="I60" s="40"/>
      <c r="J60" s="60"/>
    </row>
    <row r="61" spans="1:11" ht="14.1" customHeight="1" x14ac:dyDescent="0.25">
      <c r="B61" s="72"/>
      <c r="C61" s="73" t="s">
        <v>61</v>
      </c>
      <c r="D61" s="73"/>
      <c r="E61" s="74"/>
      <c r="F61" s="74"/>
      <c r="G61" s="75" t="s">
        <v>62</v>
      </c>
      <c r="H61" s="75"/>
      <c r="I61" s="40"/>
      <c r="J61" s="60"/>
    </row>
    <row r="62" spans="1:11" x14ac:dyDescent="0.25">
      <c r="A62" s="76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2018-07-31T16:48:43Z</dcterms:created>
  <dcterms:modified xsi:type="dcterms:W3CDTF">2018-07-31T16:50:36Z</dcterms:modified>
</cp:coreProperties>
</file>