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E16" i="1"/>
  <c r="E33" i="1" s="1"/>
  <c r="F16" i="1"/>
  <c r="F33" i="1" s="1"/>
  <c r="E36" i="1"/>
  <c r="F36" i="1"/>
  <c r="E40" i="1"/>
  <c r="F40" i="1"/>
  <c r="E44" i="1"/>
  <c r="F44" i="1"/>
  <c r="E48" i="1"/>
  <c r="E47" i="1" s="1"/>
  <c r="F48" i="1"/>
  <c r="F47" i="1" s="1"/>
  <c r="F57" i="1" s="1"/>
  <c r="F59" i="1" s="1"/>
  <c r="E53" i="1"/>
  <c r="E52" i="1" s="1"/>
  <c r="F53" i="1"/>
  <c r="F52" i="1" s="1"/>
  <c r="E57" i="1" l="1"/>
  <c r="E59" i="1" s="1"/>
  <c r="E62" i="1" s="1"/>
</calcChain>
</file>

<file path=xl/sharedStrings.xml><?xml version="1.0" encoding="utf-8"?>
<sst xmlns="http://schemas.openxmlformats.org/spreadsheetml/2006/main" count="62" uniqueCount="53">
  <si>
    <t>“Bajo protesta de decir verdad declaramos que los Estados Financieros y sus notas, son razonablemente correctos y son responsabilidad del emisor”.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</si>
  <si>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</si>
  <si>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</si>
  <si>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</si>
  <si>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 Neto de Efectivo por Actividades de Financiamiento</t>
  </si>
  <si>
    <t>Otras Aplicaciones de Financiamiento</t>
  </si>
  <si>
    <t>Externo</t>
  </si>
  <si>
    <t>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</si>
  <si>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</si>
  <si>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</si>
  <si>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</si>
  <si>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</si>
  <si>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</si>
  <si>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</si>
  <si>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 Neto de Efectivo por Actividades de Inversión</t>
  </si>
  <si>
    <t>Otras Aplicaciones de Inversión</t>
  </si>
  <si>
    <t>Bienes Muebles</t>
  </si>
  <si>
    <t>1240-1250</t>
  </si>
  <si>
    <t>Bienes Inmuebles, Infraestructura y Construcciones en Proceso</t>
  </si>
  <si>
    <t>Otros Orígenes de Inversión</t>
  </si>
  <si>
    <t>Flujo de Efectivo de las actividades de Inversión</t>
  </si>
  <si>
    <t>Flujo Neto de Efectivo por Actividades de Operación</t>
  </si>
  <si>
    <t>Otras Aplicaciones de Operación</t>
  </si>
  <si>
    <t>XX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</si>
  <si>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</si>
  <si>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</si>
  <si>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</si>
  <si>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</si>
  <si>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</si>
  <si>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</si>
  <si>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</si>
  <si>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</si>
  <si>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</si>
  <si>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</si>
  <si>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</si>
  <si>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</si>
  <si>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</si>
  <si>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</si>
  <si>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</si>
  <si>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xx</t>
  </si>
  <si>
    <t>Otros Orígenes de Operación</t>
  </si>
  <si>
    <t>Transferencias, Asignaciones y Subsidios y Subvenciones, y Pensiones y Jubilaciones</t>
  </si>
  <si>
    <t>Participaciones y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</si>
  <si>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</si>
  <si>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</si>
  <si>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</si>
  <si>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</si>
  <si>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</si>
  <si>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</si>
  <si>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</si>
  <si>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 de Efectivo de las Actividades de Operación</t>
  </si>
  <si>
    <t>Concepto</t>
  </si>
  <si>
    <t>UNIVERSIDAD TECNOLOGICA DE LEON
Estado de Flujos de Efectivo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</si>
</sst>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 applyBorder="1" applyProtection="1">
      <protection locked="0"/>
    </xf>
    <xf numFmtId="0" fontId="0" fillId="0" borderId="0" xfId="0" applyFont="1"/>
    <xf numFmtId="4" fontId="2" fillId="0" borderId="1" xfId="1" applyNumberFormat="1" applyFont="1" applyFill="1" applyBorder="1" applyAlignment="1">
      <alignment vertical="top"/>
    </xf>
    <xf numFmtId="0" fontId="2" fillId="0" borderId="2" xfId="1" applyFont="1" applyFill="1" applyBorder="1" applyAlignment="1">
      <alignment vertical="top" wrapText="1"/>
    </xf>
    <xf numFmtId="0" fontId="2" fillId="0" borderId="2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4" fontId="3" fillId="0" borderId="4" xfId="1" applyNumberFormat="1" applyFont="1" applyFill="1" applyBorder="1" applyAlignment="1" applyProtection="1">
      <alignment vertical="top" wrapText="1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>
      <alignment vertical="top" wrapText="1"/>
    </xf>
    <xf numFmtId="0" fontId="4" fillId="0" borderId="5" xfId="1" applyFont="1" applyFill="1" applyBorder="1" applyAlignment="1">
      <alignment vertical="top"/>
    </xf>
    <xf numFmtId="0" fontId="3" fillId="0" borderId="5" xfId="1" applyFont="1" applyFill="1" applyBorder="1" applyAlignment="1">
      <alignment vertical="top"/>
    </xf>
    <xf numFmtId="4" fontId="2" fillId="0" borderId="4" xfId="1" applyNumberFormat="1" applyFont="1" applyFill="1" applyBorder="1" applyAlignment="1" applyProtection="1">
      <alignment vertical="top" wrapText="1"/>
      <protection locked="0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Protection="1">
      <protection locked="0"/>
    </xf>
    <xf numFmtId="0" fontId="2" fillId="0" borderId="0" xfId="1" applyFont="1" applyFill="1" applyBorder="1" applyAlignment="1">
      <alignment horizontal="left" vertical="top" wrapText="1" indent="1"/>
    </xf>
    <xf numFmtId="0" fontId="3" fillId="0" borderId="0" xfId="1" applyFont="1" applyFill="1" applyBorder="1" applyAlignment="1">
      <alignment horizontal="left" vertical="top" wrapText="1" indent="1"/>
    </xf>
    <xf numFmtId="0" fontId="3" fillId="0" borderId="0" xfId="1" applyFont="1" applyFill="1" applyBorder="1" applyAlignment="1">
      <alignment horizontal="left" vertical="top"/>
    </xf>
    <xf numFmtId="0" fontId="5" fillId="0" borderId="5" xfId="1" applyFont="1" applyFill="1" applyBorder="1" applyProtection="1">
      <protection locked="0"/>
    </xf>
    <xf numFmtId="0" fontId="3" fillId="0" borderId="0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/>
    </xf>
    <xf numFmtId="0" fontId="3" fillId="0" borderId="4" xfId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71</xdr:row>
      <xdr:rowOff>19050</xdr:rowOff>
    </xdr:from>
    <xdr:ext cx="6896100" cy="72390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0163175"/>
          <a:ext cx="68961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F65"/>
  <sheetViews>
    <sheetView showGridLines="0" tabSelected="1" zoomScaleNormal="100" workbookViewId="0">
      <selection activeCell="D39" sqref="D39"/>
    </sheetView>
  </sheetViews>
  <sheetFormatPr baseColWidth="10" defaultColWidth="12" defaultRowHeight="11.25" x14ac:dyDescent="0.2"/>
  <cols>
    <col min="1" max="1" width="12" style="1"/>
    <col min="2" max="3" width="1.83203125" style="1" customWidth="1"/>
    <col min="4" max="4" width="75" style="1" bestFit="1" customWidth="1"/>
    <col min="5" max="6" width="25.83203125" style="1" customWidth="1"/>
    <col min="7" max="16384" width="12" style="1"/>
  </cols>
  <sheetData>
    <row r="1" spans="2:6" ht="39.950000000000003" customHeight="1" x14ac:dyDescent="0.2">
      <c r="B1" s="28" t="s">
        <v>52</v>
      </c>
      <c r="C1" s="29"/>
      <c r="D1" s="29"/>
      <c r="E1" s="29"/>
      <c r="F1" s="30"/>
    </row>
    <row r="2" spans="2:6" ht="15" customHeight="1" x14ac:dyDescent="0.2">
      <c r="B2" s="31" t="s">
        <v>51</v>
      </c>
      <c r="C2" s="32"/>
      <c r="D2" s="32"/>
      <c r="E2" s="27">
        <v>2020</v>
      </c>
      <c r="F2" s="26">
        <v>2019</v>
      </c>
    </row>
    <row r="3" spans="2:6" ht="15" customHeight="1" x14ac:dyDescent="0.2">
      <c r="B3" s="15"/>
      <c r="D3" s="25"/>
      <c r="E3" s="25"/>
      <c r="F3" s="24"/>
    </row>
    <row r="4" spans="2:6" x14ac:dyDescent="0.2">
      <c r="B4" s="21" t="s">
        <v>50</v>
      </c>
      <c r="D4" s="20"/>
      <c r="E4" s="23"/>
      <c r="F4" s="22"/>
    </row>
    <row r="5" spans="2:6" x14ac:dyDescent="0.2">
      <c r="B5" s="15"/>
      <c r="C5" s="18" t="s">
        <v>12</v>
      </c>
      <c r="D5" s="17"/>
      <c r="E5" s="8">
        <f>SUM(E6:E15)</f>
        <v>51079012.849999994</v>
      </c>
      <c r="F5" s="7">
        <f>SUM(F6:F15)</f>
        <v>231676041.32999998</v>
      </c>
    </row>
    <row r="6" spans="2:6" x14ac:dyDescent="0.2">
      <c r="B6" s="19">
        <v>4110</v>
      </c>
      <c r="D6" s="14" t="s">
        <v>49</v>
      </c>
      <c r="E6" s="13">
        <v>0</v>
      </c>
      <c r="F6" s="12">
        <v>0</v>
      </c>
    </row>
    <row r="7" spans="2:6" x14ac:dyDescent="0.2">
      <c r="B7" s="19">
        <v>4120</v>
      </c>
      <c r="D7" s="14" t="s">
        <v>48</v>
      </c>
      <c r="E7" s="13">
        <v>0</v>
      </c>
      <c r="F7" s="12">
        <v>0</v>
      </c>
    </row>
    <row r="8" spans="2:6" x14ac:dyDescent="0.2">
      <c r="B8" s="19">
        <v>4130</v>
      </c>
      <c r="D8" s="14" t="s">
        <v>47</v>
      </c>
      <c r="E8" s="13">
        <v>0</v>
      </c>
      <c r="F8" s="12">
        <v>0</v>
      </c>
    </row>
    <row r="9" spans="2:6" x14ac:dyDescent="0.2">
      <c r="B9" s="19">
        <v>4140</v>
      </c>
      <c r="D9" s="14" t="s">
        <v>46</v>
      </c>
      <c r="E9" s="13">
        <v>0</v>
      </c>
      <c r="F9" s="12">
        <v>0</v>
      </c>
    </row>
    <row r="10" spans="2:6" x14ac:dyDescent="0.2">
      <c r="B10" s="19">
        <v>4150</v>
      </c>
      <c r="D10" s="14" t="s">
        <v>45</v>
      </c>
      <c r="E10" s="13">
        <v>0</v>
      </c>
      <c r="F10" s="12">
        <v>0</v>
      </c>
    </row>
    <row r="11" spans="2:6" x14ac:dyDescent="0.2">
      <c r="B11" s="19">
        <v>4160</v>
      </c>
      <c r="D11" s="14" t="s">
        <v>44</v>
      </c>
      <c r="E11" s="13">
        <v>0</v>
      </c>
      <c r="F11" s="12">
        <v>0</v>
      </c>
    </row>
    <row r="12" spans="2:6" x14ac:dyDescent="0.2">
      <c r="B12" s="19">
        <v>4170</v>
      </c>
      <c r="D12" s="14" t="s">
        <v>43</v>
      </c>
      <c r="E12" s="13">
        <v>10537647.5</v>
      </c>
      <c r="F12" s="12">
        <v>25048039.059999999</v>
      </c>
    </row>
    <row r="13" spans="2:6" ht="22.5" x14ac:dyDescent="0.2">
      <c r="B13" s="19">
        <v>4210</v>
      </c>
      <c r="D13" s="14" t="s">
        <v>42</v>
      </c>
      <c r="E13" s="13">
        <v>12916001.73</v>
      </c>
      <c r="F13" s="12">
        <v>83646622.450000003</v>
      </c>
    </row>
    <row r="14" spans="2:6" x14ac:dyDescent="0.2">
      <c r="B14" s="19">
        <v>4220</v>
      </c>
      <c r="D14" s="14" t="s">
        <v>41</v>
      </c>
      <c r="E14" s="13">
        <v>26907486.82</v>
      </c>
      <c r="F14" s="12">
        <v>119327723.5</v>
      </c>
    </row>
    <row r="15" spans="2:6" x14ac:dyDescent="0.2">
      <c r="B15" s="19" t="s">
        <v>23</v>
      </c>
      <c r="D15" s="14" t="s">
        <v>40</v>
      </c>
      <c r="E15" s="13">
        <v>717876.8</v>
      </c>
      <c r="F15" s="12">
        <v>3653656.32</v>
      </c>
    </row>
    <row r="16" spans="2:6" x14ac:dyDescent="0.2">
      <c r="B16" s="19" t="s">
        <v>39</v>
      </c>
      <c r="C16" s="18" t="s">
        <v>9</v>
      </c>
      <c r="D16" s="17"/>
      <c r="E16" s="8">
        <f>SUM(E17:E32)</f>
        <v>23100181.490000002</v>
      </c>
      <c r="F16" s="7">
        <f>SUM(F17:F32)</f>
        <v>213751535.86999997</v>
      </c>
    </row>
    <row r="17" spans="2:6" x14ac:dyDescent="0.2">
      <c r="B17" s="19">
        <v>5110</v>
      </c>
      <c r="D17" s="14" t="s">
        <v>38</v>
      </c>
      <c r="E17" s="13">
        <v>18126519.620000001</v>
      </c>
      <c r="F17" s="12">
        <v>166505229.56999999</v>
      </c>
    </row>
    <row r="18" spans="2:6" x14ac:dyDescent="0.2">
      <c r="B18" s="19">
        <v>5120</v>
      </c>
      <c r="D18" s="14" t="s">
        <v>37</v>
      </c>
      <c r="E18" s="13">
        <v>1254579.1599999999</v>
      </c>
      <c r="F18" s="12">
        <v>5117332.8899999997</v>
      </c>
    </row>
    <row r="19" spans="2:6" x14ac:dyDescent="0.2">
      <c r="B19" s="19">
        <v>5130</v>
      </c>
      <c r="D19" s="14" t="s">
        <v>36</v>
      </c>
      <c r="E19" s="13">
        <v>3579357.71</v>
      </c>
      <c r="F19" s="12">
        <v>39139791.100000001</v>
      </c>
    </row>
    <row r="20" spans="2:6" x14ac:dyDescent="0.2">
      <c r="B20" s="19">
        <v>5210</v>
      </c>
      <c r="D20" s="14" t="s">
        <v>35</v>
      </c>
      <c r="E20" s="13">
        <v>0</v>
      </c>
      <c r="F20" s="12">
        <v>0</v>
      </c>
    </row>
    <row r="21" spans="2:6" x14ac:dyDescent="0.2">
      <c r="B21" s="19">
        <v>5220</v>
      </c>
      <c r="D21" s="14" t="s">
        <v>34</v>
      </c>
      <c r="E21" s="13">
        <v>0</v>
      </c>
      <c r="F21" s="12">
        <v>0</v>
      </c>
    </row>
    <row r="22" spans="2:6" x14ac:dyDescent="0.2">
      <c r="B22" s="19">
        <v>5230</v>
      </c>
      <c r="D22" s="14" t="s">
        <v>33</v>
      </c>
      <c r="E22" s="13">
        <v>0</v>
      </c>
      <c r="F22" s="12">
        <v>0</v>
      </c>
    </row>
    <row r="23" spans="2:6" x14ac:dyDescent="0.2">
      <c r="B23" s="19">
        <v>5240</v>
      </c>
      <c r="D23" s="14" t="s">
        <v>32</v>
      </c>
      <c r="E23" s="13">
        <v>139725</v>
      </c>
      <c r="F23" s="12">
        <v>2989182.31</v>
      </c>
    </row>
    <row r="24" spans="2:6" x14ac:dyDescent="0.2">
      <c r="B24" s="19">
        <v>5250</v>
      </c>
      <c r="D24" s="14" t="s">
        <v>31</v>
      </c>
      <c r="E24" s="13">
        <v>0</v>
      </c>
      <c r="F24" s="12">
        <v>0</v>
      </c>
    </row>
    <row r="25" spans="2:6" x14ac:dyDescent="0.2">
      <c r="B25" s="19">
        <v>5260</v>
      </c>
      <c r="D25" s="14" t="s">
        <v>30</v>
      </c>
      <c r="E25" s="13">
        <v>0</v>
      </c>
      <c r="F25" s="12">
        <v>0</v>
      </c>
    </row>
    <row r="26" spans="2:6" x14ac:dyDescent="0.2">
      <c r="B26" s="19">
        <v>5270</v>
      </c>
      <c r="D26" s="14" t="s">
        <v>29</v>
      </c>
      <c r="E26" s="13">
        <v>0</v>
      </c>
      <c r="F26" s="12">
        <v>0</v>
      </c>
    </row>
    <row r="27" spans="2:6" x14ac:dyDescent="0.2">
      <c r="B27" s="19">
        <v>5280</v>
      </c>
      <c r="D27" s="14" t="s">
        <v>28</v>
      </c>
      <c r="E27" s="13">
        <v>0</v>
      </c>
      <c r="F27" s="12">
        <v>0</v>
      </c>
    </row>
    <row r="28" spans="2:6" x14ac:dyDescent="0.2">
      <c r="B28" s="19">
        <v>5290</v>
      </c>
      <c r="D28" s="14" t="s">
        <v>27</v>
      </c>
      <c r="E28" s="13">
        <v>0</v>
      </c>
      <c r="F28" s="12">
        <v>0</v>
      </c>
    </row>
    <row r="29" spans="2:6" x14ac:dyDescent="0.2">
      <c r="B29" s="19">
        <v>5310</v>
      </c>
      <c r="D29" s="14" t="s">
        <v>26</v>
      </c>
      <c r="E29" s="13">
        <v>0</v>
      </c>
      <c r="F29" s="12">
        <v>0</v>
      </c>
    </row>
    <row r="30" spans="2:6" x14ac:dyDescent="0.2">
      <c r="B30" s="19">
        <v>5320</v>
      </c>
      <c r="D30" s="14" t="s">
        <v>25</v>
      </c>
      <c r="E30" s="13">
        <v>0</v>
      </c>
      <c r="F30" s="12">
        <v>0</v>
      </c>
    </row>
    <row r="31" spans="2:6" x14ac:dyDescent="0.2">
      <c r="B31" s="19">
        <v>5330</v>
      </c>
      <c r="D31" s="14" t="s">
        <v>24</v>
      </c>
      <c r="E31" s="13">
        <v>0</v>
      </c>
      <c r="F31" s="12">
        <v>0</v>
      </c>
    </row>
    <row r="32" spans="2:6" x14ac:dyDescent="0.2">
      <c r="B32" s="19" t="s">
        <v>23</v>
      </c>
      <c r="D32" s="14" t="s">
        <v>22</v>
      </c>
      <c r="E32" s="13">
        <v>0</v>
      </c>
      <c r="F32" s="12">
        <v>0</v>
      </c>
    </row>
    <row r="33" spans="2:6" x14ac:dyDescent="0.2">
      <c r="B33" s="10" t="s">
        <v>21</v>
      </c>
      <c r="D33" s="9"/>
      <c r="E33" s="8">
        <f>E5-E16</f>
        <v>27978831.359999992</v>
      </c>
      <c r="F33" s="7">
        <f>F5-F16</f>
        <v>17924505.460000008</v>
      </c>
    </row>
    <row r="34" spans="2:6" x14ac:dyDescent="0.2">
      <c r="B34" s="11"/>
      <c r="D34" s="9"/>
      <c r="E34" s="8"/>
      <c r="F34" s="7"/>
    </row>
    <row r="35" spans="2:6" x14ac:dyDescent="0.2">
      <c r="B35" s="21" t="s">
        <v>20</v>
      </c>
      <c r="D35" s="20"/>
      <c r="E35" s="13"/>
      <c r="F35" s="12"/>
    </row>
    <row r="36" spans="2:6" x14ac:dyDescent="0.2">
      <c r="B36" s="15"/>
      <c r="C36" s="18" t="s">
        <v>12</v>
      </c>
      <c r="D36" s="17"/>
      <c r="E36" s="8">
        <f>SUM(E37:E39)</f>
        <v>0</v>
      </c>
      <c r="F36" s="7">
        <f>SUM(F37:F39)</f>
        <v>12524716.58</v>
      </c>
    </row>
    <row r="37" spans="2:6" x14ac:dyDescent="0.2">
      <c r="B37" s="15"/>
      <c r="D37" s="14" t="s">
        <v>18</v>
      </c>
      <c r="E37" s="13">
        <v>0</v>
      </c>
      <c r="F37" s="12">
        <v>0</v>
      </c>
    </row>
    <row r="38" spans="2:6" x14ac:dyDescent="0.2">
      <c r="B38" s="15"/>
      <c r="D38" s="14" t="s">
        <v>16</v>
      </c>
      <c r="E38" s="13">
        <v>0</v>
      </c>
      <c r="F38" s="12">
        <v>0</v>
      </c>
    </row>
    <row r="39" spans="2:6" x14ac:dyDescent="0.2">
      <c r="B39" s="15"/>
      <c r="D39" s="14" t="s">
        <v>19</v>
      </c>
      <c r="E39" s="13">
        <v>0</v>
      </c>
      <c r="F39" s="12">
        <v>12524716.58</v>
      </c>
    </row>
    <row r="40" spans="2:6" x14ac:dyDescent="0.2">
      <c r="B40" s="15"/>
      <c r="C40" s="18" t="s">
        <v>9</v>
      </c>
      <c r="D40" s="17"/>
      <c r="E40" s="8">
        <f>SUM(E41:E43)</f>
        <v>89451.199999999997</v>
      </c>
      <c r="F40" s="7">
        <f>SUM(F41:F43)</f>
        <v>19049890.379999999</v>
      </c>
    </row>
    <row r="41" spans="2:6" x14ac:dyDescent="0.2">
      <c r="B41" s="19">
        <v>1230</v>
      </c>
      <c r="D41" s="14" t="s">
        <v>18</v>
      </c>
      <c r="E41" s="13">
        <v>0</v>
      </c>
      <c r="F41" s="12">
        <v>14753986.09</v>
      </c>
    </row>
    <row r="42" spans="2:6" x14ac:dyDescent="0.2">
      <c r="B42" s="19" t="s">
        <v>17</v>
      </c>
      <c r="D42" s="14" t="s">
        <v>16</v>
      </c>
      <c r="E42" s="13">
        <v>89451.199999999997</v>
      </c>
      <c r="F42" s="12">
        <v>4295904.29</v>
      </c>
    </row>
    <row r="43" spans="2:6" x14ac:dyDescent="0.2">
      <c r="B43" s="15"/>
      <c r="D43" s="14" t="s">
        <v>15</v>
      </c>
      <c r="E43" s="13">
        <v>0</v>
      </c>
      <c r="F43" s="12">
        <v>0</v>
      </c>
    </row>
    <row r="44" spans="2:6" x14ac:dyDescent="0.2">
      <c r="B44" s="10" t="s">
        <v>14</v>
      </c>
      <c r="D44" s="9"/>
      <c r="E44" s="8">
        <f>E36-E40</f>
        <v>-89451.199999999997</v>
      </c>
      <c r="F44" s="7">
        <f>F36-F40</f>
        <v>-6525173.7999999989</v>
      </c>
    </row>
    <row r="45" spans="2:6" x14ac:dyDescent="0.2">
      <c r="B45" s="11"/>
      <c r="D45" s="9"/>
      <c r="E45" s="8"/>
      <c r="F45" s="7"/>
    </row>
    <row r="46" spans="2:6" x14ac:dyDescent="0.2">
      <c r="B46" s="21" t="s">
        <v>13</v>
      </c>
      <c r="D46" s="20"/>
      <c r="E46" s="13"/>
      <c r="F46" s="12"/>
    </row>
    <row r="47" spans="2:6" x14ac:dyDescent="0.2">
      <c r="B47" s="15"/>
      <c r="C47" s="18" t="s">
        <v>12</v>
      </c>
      <c r="D47" s="17"/>
      <c r="E47" s="8">
        <f>SUM(E48+E51)</f>
        <v>698903.74</v>
      </c>
      <c r="F47" s="7">
        <f>SUM(F48+F51)</f>
        <v>3645685.25</v>
      </c>
    </row>
    <row r="48" spans="2:6" x14ac:dyDescent="0.2">
      <c r="B48" s="15"/>
      <c r="D48" s="14" t="s">
        <v>11</v>
      </c>
      <c r="E48" s="13">
        <f>SUM(E49:E50)</f>
        <v>0</v>
      </c>
      <c r="F48" s="12">
        <f>SUM(F49:F50)</f>
        <v>0</v>
      </c>
    </row>
    <row r="49" spans="2:6" x14ac:dyDescent="0.2">
      <c r="B49" s="19">
        <v>2233</v>
      </c>
      <c r="D49" s="16" t="s">
        <v>7</v>
      </c>
      <c r="E49" s="13">
        <v>0</v>
      </c>
      <c r="F49" s="12">
        <v>0</v>
      </c>
    </row>
    <row r="50" spans="2:6" x14ac:dyDescent="0.2">
      <c r="B50" s="19">
        <v>2234</v>
      </c>
      <c r="D50" s="16" t="s">
        <v>6</v>
      </c>
      <c r="E50" s="13">
        <v>0</v>
      </c>
      <c r="F50" s="12">
        <v>0</v>
      </c>
    </row>
    <row r="51" spans="2:6" x14ac:dyDescent="0.2">
      <c r="B51" s="15"/>
      <c r="D51" s="14" t="s">
        <v>10</v>
      </c>
      <c r="E51" s="13">
        <v>698903.74</v>
      </c>
      <c r="F51" s="12">
        <v>3645685.25</v>
      </c>
    </row>
    <row r="52" spans="2:6" x14ac:dyDescent="0.2">
      <c r="B52" s="15"/>
      <c r="C52" s="18" t="s">
        <v>9</v>
      </c>
      <c r="D52" s="17"/>
      <c r="E52" s="8">
        <f>SUM(E53+E56)</f>
        <v>19294463.190000001</v>
      </c>
      <c r="F52" s="7">
        <f>SUM(F53+F56)</f>
        <v>15652740.73</v>
      </c>
    </row>
    <row r="53" spans="2:6" x14ac:dyDescent="0.2">
      <c r="B53" s="15"/>
      <c r="D53" s="14" t="s">
        <v>8</v>
      </c>
      <c r="E53" s="13">
        <f>SUM(E54:E55)</f>
        <v>0</v>
      </c>
      <c r="F53" s="12">
        <f>SUM(F54:F55)</f>
        <v>0</v>
      </c>
    </row>
    <row r="54" spans="2:6" x14ac:dyDescent="0.2">
      <c r="B54" s="15"/>
      <c r="D54" s="16" t="s">
        <v>7</v>
      </c>
      <c r="E54" s="13">
        <v>0</v>
      </c>
      <c r="F54" s="12">
        <v>0</v>
      </c>
    </row>
    <row r="55" spans="2:6" x14ac:dyDescent="0.2">
      <c r="B55" s="15"/>
      <c r="D55" s="16" t="s">
        <v>6</v>
      </c>
      <c r="E55" s="13">
        <v>0</v>
      </c>
      <c r="F55" s="12">
        <v>0</v>
      </c>
    </row>
    <row r="56" spans="2:6" x14ac:dyDescent="0.2">
      <c r="B56" s="15"/>
      <c r="D56" s="14" t="s">
        <v>5</v>
      </c>
      <c r="E56" s="13">
        <v>19294463.190000001</v>
      </c>
      <c r="F56" s="12">
        <v>15652740.73</v>
      </c>
    </row>
    <row r="57" spans="2:6" x14ac:dyDescent="0.2">
      <c r="B57" s="10" t="s">
        <v>4</v>
      </c>
      <c r="D57" s="9"/>
      <c r="E57" s="8">
        <f>E47-E52</f>
        <v>-18595559.450000003</v>
      </c>
      <c r="F57" s="7">
        <f>F47-F52</f>
        <v>-12007055.48</v>
      </c>
    </row>
    <row r="58" spans="2:6" x14ac:dyDescent="0.2">
      <c r="B58" s="11"/>
      <c r="D58" s="9"/>
      <c r="E58" s="8"/>
      <c r="F58" s="7"/>
    </row>
    <row r="59" spans="2:6" x14ac:dyDescent="0.2">
      <c r="B59" s="10" t="s">
        <v>3</v>
      </c>
      <c r="D59" s="9"/>
      <c r="E59" s="8">
        <f>E57+E44+E33</f>
        <v>9293820.7099999897</v>
      </c>
      <c r="F59" s="7">
        <f>F57+F44+F33</f>
        <v>-607723.81999999285</v>
      </c>
    </row>
    <row r="60" spans="2:6" x14ac:dyDescent="0.2">
      <c r="B60" s="11"/>
      <c r="D60" s="9"/>
      <c r="E60" s="8"/>
      <c r="F60" s="7"/>
    </row>
    <row r="61" spans="2:6" x14ac:dyDescent="0.2">
      <c r="B61" s="10" t="s">
        <v>2</v>
      </c>
      <c r="D61" s="9"/>
      <c r="E61" s="8">
        <v>22306089.48</v>
      </c>
      <c r="F61" s="7">
        <v>22913812.879999999</v>
      </c>
    </row>
    <row r="62" spans="2:6" x14ac:dyDescent="0.2">
      <c r="B62" s="10" t="s">
        <v>1</v>
      </c>
      <c r="D62" s="9"/>
      <c r="E62" s="8">
        <f>E59+E61</f>
        <v>31599910.18999999</v>
      </c>
      <c r="F62" s="7">
        <v>22306089.48</v>
      </c>
    </row>
    <row r="63" spans="2:6" x14ac:dyDescent="0.2">
      <c r="B63" s="6"/>
      <c r="C63" s="5"/>
      <c r="D63" s="4"/>
      <c r="E63" s="4"/>
      <c r="F63" s="3"/>
    </row>
    <row r="65" spans="3:3" x14ac:dyDescent="0.2">
      <c r="C65" s="2" t="s">
        <v>0</v>
      </c>
    </row>
  </sheetData>
  <sheetProtection formatCells="0" formatColumns="0" formatRows="0" autoFilter="0"/>
  <mergeCells count="2">
    <mergeCell ref="B1:F1"/>
    <mergeCell ref="B2:D2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2020-05-14T19:23:50Z</cp:lastPrinted>
  <dcterms:created xsi:type="dcterms:W3CDTF">2020-04-20T16:15:39Z</dcterms:created>
  <dcterms:modified xsi:type="dcterms:W3CDTF">2020-05-14T19:23:54Z</dcterms:modified>
</cp:coreProperties>
</file>