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186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4" i="3" l="1"/>
  <c r="D55" i="3"/>
  <c r="C55" i="3"/>
  <c r="C54" i="3" s="1"/>
  <c r="D49" i="3" l="1"/>
  <c r="D48" i="3" s="1"/>
  <c r="C49" i="3"/>
  <c r="C48" i="3" s="1"/>
  <c r="D59" i="3" l="1"/>
  <c r="C59" i="3"/>
  <c r="D41" i="3" l="1"/>
  <c r="C41" i="3"/>
  <c r="D36" i="3"/>
  <c r="D45" i="3" s="1"/>
  <c r="C36" i="3"/>
  <c r="C45" i="3" s="1"/>
  <c r="D16" i="3"/>
  <c r="C16" i="3"/>
  <c r="D4" i="3"/>
  <c r="C4" i="3"/>
  <c r="D33" i="3" l="1"/>
  <c r="D61" i="3" s="1"/>
  <c r="C33" i="3"/>
  <c r="C61" i="3"/>
</calcChain>
</file>

<file path=xl/sharedStrings.xml><?xml version="1.0" encoding="utf-8"?>
<sst xmlns="http://schemas.openxmlformats.org/spreadsheetml/2006/main" count="91" uniqueCount="57">
  <si>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</si>
  <si>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</si>
  <si>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</si>
  <si>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</si>
  <si>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</si>
  <si>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</si>
  <si>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</si>
  <si>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</si>
  <si>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</si>
  <si>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</si>
  <si>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</si>
  <si>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</si>
  <si>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</si>
  <si>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</si>
  <si>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</si>
  <si>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</si>
  <si>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</si>
  <si>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</si>
  <si>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</si>
  <si>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</si>
  <si>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</si>
  <si>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</si>
  <si>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</si>
  <si>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</si>
  <si>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</si>
  <si>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</si>
  <si>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</si>
  <si>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</si>
  <si>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</si>
  <si>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</si>
  <si>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</si>
  <si>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</si>
  <si>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</si>
  <si>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</si>
  <si>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</si>
  <si>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</si>
  <si>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</si>
  <si>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</si>
  <si>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</si>
  <si>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</si>
  <si>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</si>
  <si>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</si>
  <si>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</si>
  <si>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</si>
  <si>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</si>
  <si>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</si>
  <si>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</si>
  <si>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</si>
  <si>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</si>
  <si>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</si>
  <si>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</si>
  <si>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</si>
  <si>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</si>
  <si>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UNIVERSIDAD TECNOLOGICA DE LEON
Estado de Flujos de Efectivo
Del 1 de Enero al 31 de Marzo de 2023
(Cifras en Pesos)</t>
  </si>
  <si>
    <t>Transferencias al Resto del Sector Público</t>
  </si>
  <si>
    <t>Flujos de Efectivo de las Actividades de Inversión</t>
  </si>
  <si>
    <t>Flujos de Efectivo de las Actividades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</si>
</sst>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3" fillId="0" borderId="1" xfId="8" applyFont="1" applyFill="1" applyBorder="1" applyAlignment="1" applyProtection="1">
      <alignment horizontal="center" vertical="top" wrapText="1"/>
      <protection locked="0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horizontal="center" vertical="top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0" fontId="2" fillId="2" borderId="6" xfId="8" applyFont="1" applyFill="1" applyBorder="1" applyAlignment="1">
      <alignment horizontal="center" vertical="center" wrapText="1"/>
    </xf>
    <xf numFmtId="0" fontId="2" fillId="0" borderId="7" xfId="8" applyFont="1" applyFill="1" applyBorder="1" applyAlignment="1">
      <alignment horizontal="left" vertical="top" wrapText="1" indent="1"/>
    </xf>
    <xf numFmtId="0" fontId="3" fillId="0" borderId="6" xfId="8" applyFont="1" applyFill="1" applyBorder="1" applyAlignment="1" applyProtection="1">
      <alignment horizontal="center" vertical="top" wrapText="1"/>
      <protection locked="0"/>
    </xf>
    <xf numFmtId="0" fontId="2" fillId="0" borderId="7" xfId="8" applyFont="1" applyFill="1" applyBorder="1" applyAlignment="1">
      <alignment horizontal="left" vertical="top" wrapText="1" indent="2"/>
    </xf>
    <xf numFmtId="3" fontId="2" fillId="0" borderId="6" xfId="8" applyNumberFormat="1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>
      <alignment horizontal="left" vertical="top" wrapText="1" indent="3"/>
    </xf>
    <xf numFmtId="3" fontId="3" fillId="0" borderId="6" xfId="8" applyNumberFormat="1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>
      <alignment horizontal="left" vertical="top" wrapText="1"/>
    </xf>
    <xf numFmtId="3" fontId="3" fillId="0" borderId="6" xfId="8" applyNumberFormat="1" applyFont="1" applyFill="1" applyBorder="1" applyAlignment="1" applyProtection="1">
      <alignment horizontal="center" vertical="top" wrapText="1"/>
      <protection locked="0"/>
    </xf>
    <xf numFmtId="0" fontId="2" fillId="0" borderId="7" xfId="8" applyFont="1" applyFill="1" applyBorder="1" applyAlignment="1">
      <alignment vertical="top" wrapText="1"/>
    </xf>
    <xf numFmtId="0" fontId="3" fillId="0" borderId="8" xfId="8" applyFont="1" applyFill="1" applyBorder="1" applyAlignment="1">
      <alignment vertical="top" wrapText="1"/>
    </xf>
    <xf numFmtId="0" fontId="3" fillId="0" borderId="9" xfId="8" applyNumberFormat="1" applyFont="1" applyFill="1" applyBorder="1" applyAlignment="1">
      <alignment horizontal="center" vertical="top" wrapText="1"/>
    </xf>
    <xf numFmtId="0" fontId="3" fillId="0" borderId="10" xfId="8" applyNumberFormat="1" applyFont="1" applyFill="1" applyBorder="1" applyAlignment="1">
      <alignment horizontal="center" vertical="top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8"/>
  <sheetViews>
    <sheetView tabSelected="1" zoomScaleNormal="100" workbookViewId="0">
      <selection activeCell="B14" sqref="B14"/>
    </sheetView>
  </sheetViews>
  <sheetFormatPr baseColWidth="10" defaultColWidth="12" defaultRowHeight="11.25" x14ac:dyDescent="0.2"/>
  <cols>
    <col min="1" max="1" width="1.83203125" style="1" customWidth="1"/>
    <col min="2" max="2" width="90.83203125" style="1" customWidth="1"/>
    <col min="3" max="4" width="25.83203125" style="1" customWidth="1"/>
    <col min="5" max="16384" width="12" style="1"/>
  </cols>
  <sheetData>
    <row r="1" spans="2:5" ht="45" customHeight="1" thickTop="1" x14ac:dyDescent="0.2">
      <c r="B1" s="12" t="s">
        <v>53</v>
      </c>
      <c r="C1" s="13"/>
      <c r="D1" s="14"/>
    </row>
    <row r="2" spans="2:5" ht="15" customHeight="1" x14ac:dyDescent="0.2">
      <c r="B2" s="15" t="s">
        <v>0</v>
      </c>
      <c r="C2" s="2">
        <v>2023</v>
      </c>
      <c r="D2" s="16">
        <v>2022</v>
      </c>
    </row>
    <row r="3" spans="2:5" ht="11.25" customHeight="1" x14ac:dyDescent="0.2">
      <c r="B3" s="17" t="s">
        <v>38</v>
      </c>
      <c r="C3" s="3"/>
      <c r="D3" s="18"/>
    </row>
    <row r="4" spans="2:5" ht="11.25" customHeight="1" x14ac:dyDescent="0.2">
      <c r="B4" s="19" t="s">
        <v>1</v>
      </c>
      <c r="C4" s="7">
        <f>SUM(C5:C14)</f>
        <v>38930587.979999997</v>
      </c>
      <c r="D4" s="20">
        <f>SUM(D5:D14)</f>
        <v>240738486.84999999</v>
      </c>
      <c r="E4" s="4" t="s">
        <v>37</v>
      </c>
    </row>
    <row r="5" spans="2:5" ht="11.25" customHeight="1" x14ac:dyDescent="0.2">
      <c r="B5" s="21" t="s">
        <v>2</v>
      </c>
      <c r="C5" s="8">
        <v>0</v>
      </c>
      <c r="D5" s="22">
        <v>0</v>
      </c>
      <c r="E5" s="5">
        <v>100000</v>
      </c>
    </row>
    <row r="6" spans="2:5" ht="11.25" customHeight="1" x14ac:dyDescent="0.2">
      <c r="B6" s="21" t="s">
        <v>3</v>
      </c>
      <c r="C6" s="8">
        <v>0</v>
      </c>
      <c r="D6" s="22">
        <v>0</v>
      </c>
      <c r="E6" s="5">
        <v>200000</v>
      </c>
    </row>
    <row r="7" spans="2:5" ht="11.25" customHeight="1" x14ac:dyDescent="0.2">
      <c r="B7" s="21" t="s">
        <v>33</v>
      </c>
      <c r="C7" s="8">
        <v>0</v>
      </c>
      <c r="D7" s="22">
        <v>0</v>
      </c>
      <c r="E7" s="5">
        <v>300000</v>
      </c>
    </row>
    <row r="8" spans="2:5" ht="11.25" customHeight="1" x14ac:dyDescent="0.2">
      <c r="B8" s="21" t="s">
        <v>4</v>
      </c>
      <c r="C8" s="8">
        <v>0</v>
      </c>
      <c r="D8" s="22">
        <v>0</v>
      </c>
      <c r="E8" s="5">
        <v>400000</v>
      </c>
    </row>
    <row r="9" spans="2:5" ht="11.25" customHeight="1" x14ac:dyDescent="0.2">
      <c r="B9" s="21" t="s">
        <v>34</v>
      </c>
      <c r="C9" s="8">
        <v>0</v>
      </c>
      <c r="D9" s="22">
        <v>0</v>
      </c>
      <c r="E9" s="5">
        <v>500000</v>
      </c>
    </row>
    <row r="10" spans="2:5" ht="11.25" customHeight="1" x14ac:dyDescent="0.2">
      <c r="B10" s="21" t="s">
        <v>35</v>
      </c>
      <c r="C10" s="8">
        <v>0</v>
      </c>
      <c r="D10" s="22">
        <v>0</v>
      </c>
      <c r="E10" s="5">
        <v>600000</v>
      </c>
    </row>
    <row r="11" spans="2:5" ht="11.25" customHeight="1" x14ac:dyDescent="0.2">
      <c r="B11" s="21" t="s">
        <v>36</v>
      </c>
      <c r="C11" s="8">
        <v>13448330.75</v>
      </c>
      <c r="D11" s="22">
        <v>50957108.969999999</v>
      </c>
      <c r="E11" s="5">
        <v>700000</v>
      </c>
    </row>
    <row r="12" spans="2:5" ht="22.5" x14ac:dyDescent="0.2">
      <c r="B12" s="21" t="s">
        <v>39</v>
      </c>
      <c r="C12" s="8">
        <v>0</v>
      </c>
      <c r="D12" s="22">
        <v>90121401.680000007</v>
      </c>
      <c r="E12" s="5">
        <v>800000</v>
      </c>
    </row>
    <row r="13" spans="2:5" ht="11.25" customHeight="1" x14ac:dyDescent="0.2">
      <c r="B13" s="21" t="s">
        <v>40</v>
      </c>
      <c r="C13" s="8">
        <v>23855131.739999998</v>
      </c>
      <c r="D13" s="22">
        <v>96134898.349999994</v>
      </c>
      <c r="E13" s="5">
        <v>900000</v>
      </c>
    </row>
    <row r="14" spans="2:5" ht="11.25" customHeight="1" x14ac:dyDescent="0.2">
      <c r="B14" s="21" t="s">
        <v>5</v>
      </c>
      <c r="C14" s="8">
        <v>1627125.49</v>
      </c>
      <c r="D14" s="22">
        <v>3525077.85</v>
      </c>
      <c r="E14" s="4" t="s">
        <v>52</v>
      </c>
    </row>
    <row r="15" spans="2:5" ht="11.25" customHeight="1" x14ac:dyDescent="0.2">
      <c r="B15" s="23"/>
      <c r="C15" s="9"/>
      <c r="D15" s="24"/>
      <c r="E15" s="4" t="s">
        <v>37</v>
      </c>
    </row>
    <row r="16" spans="2:5" ht="11.25" customHeight="1" x14ac:dyDescent="0.2">
      <c r="B16" s="19" t="s">
        <v>6</v>
      </c>
      <c r="C16" s="7">
        <f>SUM(C17:C32)</f>
        <v>40689336.57</v>
      </c>
      <c r="D16" s="20">
        <f>SUM(D17:D32)</f>
        <v>218639902.91999999</v>
      </c>
      <c r="E16" s="4" t="s">
        <v>37</v>
      </c>
    </row>
    <row r="17" spans="2:5" ht="11.25" customHeight="1" x14ac:dyDescent="0.2">
      <c r="B17" s="21" t="s">
        <v>7</v>
      </c>
      <c r="C17" s="8">
        <v>35701483.700000003</v>
      </c>
      <c r="D17" s="22">
        <v>170309093.94999999</v>
      </c>
      <c r="E17" s="5">
        <v>1000</v>
      </c>
    </row>
    <row r="18" spans="2:5" ht="11.25" customHeight="1" x14ac:dyDescent="0.2">
      <c r="B18" s="21" t="s">
        <v>8</v>
      </c>
      <c r="C18" s="8">
        <v>47735.37</v>
      </c>
      <c r="D18" s="22">
        <v>6399946.75</v>
      </c>
      <c r="E18" s="5">
        <v>2000</v>
      </c>
    </row>
    <row r="19" spans="2:5" ht="11.25" customHeight="1" x14ac:dyDescent="0.2">
      <c r="B19" s="21" t="s">
        <v>9</v>
      </c>
      <c r="C19" s="8">
        <v>4934117.5</v>
      </c>
      <c r="D19" s="22">
        <v>38987963.710000001</v>
      </c>
      <c r="E19" s="5">
        <v>3000</v>
      </c>
    </row>
    <row r="20" spans="2:5" ht="11.25" customHeight="1" x14ac:dyDescent="0.2">
      <c r="B20" s="21" t="s">
        <v>10</v>
      </c>
      <c r="C20" s="8">
        <v>0</v>
      </c>
      <c r="D20" s="22">
        <v>0</v>
      </c>
      <c r="E20" s="5">
        <v>4100</v>
      </c>
    </row>
    <row r="21" spans="2:5" ht="11.25" customHeight="1" x14ac:dyDescent="0.2">
      <c r="B21" s="21" t="s">
        <v>54</v>
      </c>
      <c r="C21" s="8">
        <v>0</v>
      </c>
      <c r="D21" s="22">
        <v>0</v>
      </c>
      <c r="E21" s="5">
        <v>4200</v>
      </c>
    </row>
    <row r="22" spans="2:5" ht="11.25" customHeight="1" x14ac:dyDescent="0.2">
      <c r="B22" s="21" t="s">
        <v>41</v>
      </c>
      <c r="C22" s="8">
        <v>0</v>
      </c>
      <c r="D22" s="22">
        <v>0</v>
      </c>
      <c r="E22" s="5">
        <v>4300</v>
      </c>
    </row>
    <row r="23" spans="2:5" ht="11.25" customHeight="1" x14ac:dyDescent="0.2">
      <c r="B23" s="21" t="s">
        <v>11</v>
      </c>
      <c r="C23" s="8">
        <v>6000</v>
      </c>
      <c r="D23" s="22">
        <v>2942898.51</v>
      </c>
      <c r="E23" s="5">
        <v>4400</v>
      </c>
    </row>
    <row r="24" spans="2:5" ht="11.25" customHeight="1" x14ac:dyDescent="0.2">
      <c r="B24" s="21" t="s">
        <v>12</v>
      </c>
      <c r="C24" s="8">
        <v>0</v>
      </c>
      <c r="D24" s="22">
        <v>0</v>
      </c>
      <c r="E24" s="5">
        <v>4500</v>
      </c>
    </row>
    <row r="25" spans="2:5" ht="11.25" customHeight="1" x14ac:dyDescent="0.2">
      <c r="B25" s="21" t="s">
        <v>13</v>
      </c>
      <c r="C25" s="8">
        <v>0</v>
      </c>
      <c r="D25" s="22">
        <v>0</v>
      </c>
      <c r="E25" s="5">
        <v>4600</v>
      </c>
    </row>
    <row r="26" spans="2:5" ht="11.25" customHeight="1" x14ac:dyDescent="0.2">
      <c r="B26" s="21" t="s">
        <v>14</v>
      </c>
      <c r="C26" s="8">
        <v>0</v>
      </c>
      <c r="D26" s="22">
        <v>0</v>
      </c>
      <c r="E26" s="5">
        <v>4700</v>
      </c>
    </row>
    <row r="27" spans="2:5" ht="11.25" customHeight="1" x14ac:dyDescent="0.2">
      <c r="B27" s="21" t="s">
        <v>15</v>
      </c>
      <c r="C27" s="8">
        <v>0</v>
      </c>
      <c r="D27" s="22">
        <v>0</v>
      </c>
      <c r="E27" s="5">
        <v>4800</v>
      </c>
    </row>
    <row r="28" spans="2:5" ht="11.25" customHeight="1" x14ac:dyDescent="0.2">
      <c r="B28" s="21" t="s">
        <v>16</v>
      </c>
      <c r="C28" s="8">
        <v>0</v>
      </c>
      <c r="D28" s="22">
        <v>0</v>
      </c>
      <c r="E28" s="5">
        <v>4900</v>
      </c>
    </row>
    <row r="29" spans="2:5" ht="11.25" customHeight="1" x14ac:dyDescent="0.2">
      <c r="B29" s="21" t="s">
        <v>42</v>
      </c>
      <c r="C29" s="8">
        <v>0</v>
      </c>
      <c r="D29" s="22">
        <v>0</v>
      </c>
      <c r="E29" s="5">
        <v>8100</v>
      </c>
    </row>
    <row r="30" spans="2:5" ht="11.25" customHeight="1" x14ac:dyDescent="0.2">
      <c r="B30" s="21" t="s">
        <v>17</v>
      </c>
      <c r="C30" s="8">
        <v>0</v>
      </c>
      <c r="D30" s="22">
        <v>0</v>
      </c>
      <c r="E30" s="5">
        <v>8300</v>
      </c>
    </row>
    <row r="31" spans="2:5" ht="11.25" customHeight="1" x14ac:dyDescent="0.2">
      <c r="B31" s="21" t="s">
        <v>18</v>
      </c>
      <c r="C31" s="8">
        <v>0</v>
      </c>
      <c r="D31" s="22">
        <v>0</v>
      </c>
      <c r="E31" s="5">
        <v>8500</v>
      </c>
    </row>
    <row r="32" spans="2:5" ht="11.25" customHeight="1" x14ac:dyDescent="0.2">
      <c r="B32" s="21" t="s">
        <v>19</v>
      </c>
      <c r="C32" s="8">
        <v>0</v>
      </c>
      <c r="D32" s="22">
        <v>0</v>
      </c>
      <c r="E32" s="4" t="s">
        <v>37</v>
      </c>
    </row>
    <row r="33" spans="2:5" ht="11.25" customHeight="1" x14ac:dyDescent="0.2">
      <c r="B33" s="17" t="s">
        <v>43</v>
      </c>
      <c r="C33" s="7">
        <f>C4-C16</f>
        <v>-1758748.5900000036</v>
      </c>
      <c r="D33" s="20">
        <f>D4-D16</f>
        <v>22098583.930000007</v>
      </c>
      <c r="E33" s="4" t="s">
        <v>37</v>
      </c>
    </row>
    <row r="34" spans="2:5" ht="11.25" customHeight="1" x14ac:dyDescent="0.2">
      <c r="B34" s="25"/>
      <c r="C34" s="9"/>
      <c r="D34" s="24"/>
      <c r="E34" s="4" t="s">
        <v>37</v>
      </c>
    </row>
    <row r="35" spans="2:5" ht="11.25" customHeight="1" x14ac:dyDescent="0.2">
      <c r="B35" s="17" t="s">
        <v>55</v>
      </c>
      <c r="C35" s="9"/>
      <c r="D35" s="24"/>
      <c r="E35" s="4" t="s">
        <v>37</v>
      </c>
    </row>
    <row r="36" spans="2:5" ht="11.25" customHeight="1" x14ac:dyDescent="0.2">
      <c r="B36" s="19" t="s">
        <v>1</v>
      </c>
      <c r="C36" s="7">
        <f>SUM(C37:C39)</f>
        <v>0</v>
      </c>
      <c r="D36" s="20">
        <f>SUM(D37:D39)</f>
        <v>0</v>
      </c>
      <c r="E36" s="4" t="s">
        <v>37</v>
      </c>
    </row>
    <row r="37" spans="2:5" ht="11.25" customHeight="1" x14ac:dyDescent="0.2">
      <c r="B37" s="21" t="s">
        <v>20</v>
      </c>
      <c r="C37" s="8">
        <v>0</v>
      </c>
      <c r="D37" s="22">
        <v>0</v>
      </c>
      <c r="E37" s="4">
        <v>620001</v>
      </c>
    </row>
    <row r="38" spans="2:5" ht="11.25" customHeight="1" x14ac:dyDescent="0.2">
      <c r="B38" s="21" t="s">
        <v>21</v>
      </c>
      <c r="C38" s="8">
        <v>0</v>
      </c>
      <c r="D38" s="22">
        <v>0</v>
      </c>
      <c r="E38" s="4">
        <v>621001</v>
      </c>
    </row>
    <row r="39" spans="2:5" ht="11.25" customHeight="1" x14ac:dyDescent="0.2">
      <c r="B39" s="21" t="s">
        <v>22</v>
      </c>
      <c r="C39" s="8">
        <v>0</v>
      </c>
      <c r="D39" s="22">
        <v>0</v>
      </c>
      <c r="E39" s="4" t="s">
        <v>37</v>
      </c>
    </row>
    <row r="40" spans="2:5" ht="11.25" customHeight="1" x14ac:dyDescent="0.2">
      <c r="B40" s="23"/>
      <c r="C40" s="9"/>
      <c r="D40" s="24"/>
      <c r="E40" s="4" t="s">
        <v>37</v>
      </c>
    </row>
    <row r="41" spans="2:5" ht="11.25" customHeight="1" x14ac:dyDescent="0.2">
      <c r="B41" s="19" t="s">
        <v>6</v>
      </c>
      <c r="C41" s="7">
        <f>SUM(C42:C44)</f>
        <v>0</v>
      </c>
      <c r="D41" s="20">
        <f>SUM(D42:D44)</f>
        <v>4792429.8899999997</v>
      </c>
      <c r="E41" s="4" t="s">
        <v>37</v>
      </c>
    </row>
    <row r="42" spans="2:5" ht="11.25" customHeight="1" x14ac:dyDescent="0.2">
      <c r="B42" s="21" t="s">
        <v>20</v>
      </c>
      <c r="C42" s="8">
        <v>0</v>
      </c>
      <c r="D42" s="22">
        <v>0</v>
      </c>
      <c r="E42" s="4">
        <v>6000</v>
      </c>
    </row>
    <row r="43" spans="2:5" ht="11.25" customHeight="1" x14ac:dyDescent="0.2">
      <c r="B43" s="21" t="s">
        <v>21</v>
      </c>
      <c r="C43" s="8">
        <v>0</v>
      </c>
      <c r="D43" s="22">
        <v>4792429.8899999997</v>
      </c>
      <c r="E43" s="4">
        <v>5000</v>
      </c>
    </row>
    <row r="44" spans="2:5" ht="11.25" customHeight="1" x14ac:dyDescent="0.2">
      <c r="B44" s="21" t="s">
        <v>23</v>
      </c>
      <c r="C44" s="8">
        <v>0</v>
      </c>
      <c r="D44" s="22">
        <v>0</v>
      </c>
      <c r="E44" s="4">
        <v>7000</v>
      </c>
    </row>
    <row r="45" spans="2:5" ht="11.25" customHeight="1" x14ac:dyDescent="0.2">
      <c r="B45" s="17" t="s">
        <v>44</v>
      </c>
      <c r="C45" s="7">
        <f>C36-C41</f>
        <v>0</v>
      </c>
      <c r="D45" s="20">
        <f>D36-D41</f>
        <v>-4792429.8899999997</v>
      </c>
      <c r="E45" s="4" t="s">
        <v>37</v>
      </c>
    </row>
    <row r="46" spans="2:5" ht="11.25" customHeight="1" x14ac:dyDescent="0.2">
      <c r="B46" s="25"/>
      <c r="C46" s="9"/>
      <c r="D46" s="24"/>
      <c r="E46" s="4" t="s">
        <v>37</v>
      </c>
    </row>
    <row r="47" spans="2:5" ht="11.25" customHeight="1" x14ac:dyDescent="0.2">
      <c r="B47" s="17" t="s">
        <v>56</v>
      </c>
      <c r="C47" s="9"/>
      <c r="D47" s="24"/>
      <c r="E47" s="4" t="s">
        <v>37</v>
      </c>
    </row>
    <row r="48" spans="2:5" ht="11.25" customHeight="1" x14ac:dyDescent="0.2">
      <c r="B48" s="19" t="s">
        <v>1</v>
      </c>
      <c r="C48" s="7">
        <f>SUM(C49+C52)</f>
        <v>0</v>
      </c>
      <c r="D48" s="20">
        <f>SUM(D49+D52)</f>
        <v>0</v>
      </c>
      <c r="E48" s="4" t="s">
        <v>37</v>
      </c>
    </row>
    <row r="49" spans="2:5" ht="11.25" customHeight="1" x14ac:dyDescent="0.2">
      <c r="B49" s="21" t="s">
        <v>24</v>
      </c>
      <c r="C49" s="8">
        <f>C50+C51</f>
        <v>0</v>
      </c>
      <c r="D49" s="22">
        <f>D50+D51</f>
        <v>0</v>
      </c>
      <c r="E49" s="4" t="s">
        <v>37</v>
      </c>
    </row>
    <row r="50" spans="2:5" ht="11.25" customHeight="1" x14ac:dyDescent="0.2">
      <c r="B50" s="21" t="s">
        <v>25</v>
      </c>
      <c r="C50" s="8">
        <v>0</v>
      </c>
      <c r="D50" s="22">
        <v>0</v>
      </c>
      <c r="E50" s="6" t="s">
        <v>47</v>
      </c>
    </row>
    <row r="51" spans="2:5" ht="11.25" customHeight="1" x14ac:dyDescent="0.2">
      <c r="B51" s="21" t="s">
        <v>26</v>
      </c>
      <c r="C51" s="8">
        <v>0</v>
      </c>
      <c r="D51" s="22">
        <v>0</v>
      </c>
      <c r="E51" s="6" t="s">
        <v>48</v>
      </c>
    </row>
    <row r="52" spans="2:5" ht="11.25" customHeight="1" x14ac:dyDescent="0.2">
      <c r="B52" s="21" t="s">
        <v>27</v>
      </c>
      <c r="C52" s="8">
        <v>0</v>
      </c>
      <c r="D52" s="22">
        <v>0</v>
      </c>
      <c r="E52" s="6" t="s">
        <v>49</v>
      </c>
    </row>
    <row r="53" spans="2:5" ht="11.25" customHeight="1" x14ac:dyDescent="0.2">
      <c r="B53" s="23"/>
      <c r="C53" s="9"/>
      <c r="D53" s="24"/>
      <c r="E53" s="4" t="s">
        <v>37</v>
      </c>
    </row>
    <row r="54" spans="2:5" ht="11.25" customHeight="1" x14ac:dyDescent="0.2">
      <c r="B54" s="19" t="s">
        <v>6</v>
      </c>
      <c r="C54" s="7">
        <f>SUM(C55+C58)</f>
        <v>1933446.63</v>
      </c>
      <c r="D54" s="20">
        <f>SUM(D55+D58)</f>
        <v>24158387.27</v>
      </c>
      <c r="E54" s="4" t="s">
        <v>37</v>
      </c>
    </row>
    <row r="55" spans="2:5" ht="11.25" customHeight="1" x14ac:dyDescent="0.2">
      <c r="B55" s="21" t="s">
        <v>28</v>
      </c>
      <c r="C55" s="8">
        <f>SUM(C56+C57)</f>
        <v>0</v>
      </c>
      <c r="D55" s="22">
        <f>SUM(D56+D57)</f>
        <v>0</v>
      </c>
      <c r="E55" s="4" t="s">
        <v>37</v>
      </c>
    </row>
    <row r="56" spans="2:5" ht="11.25" customHeight="1" x14ac:dyDescent="0.2">
      <c r="B56" s="21" t="s">
        <v>25</v>
      </c>
      <c r="C56" s="8">
        <v>0</v>
      </c>
      <c r="D56" s="22">
        <v>0</v>
      </c>
      <c r="E56" s="4" t="s">
        <v>50</v>
      </c>
    </row>
    <row r="57" spans="2:5" ht="11.25" customHeight="1" x14ac:dyDescent="0.2">
      <c r="B57" s="21" t="s">
        <v>26</v>
      </c>
      <c r="C57" s="8">
        <v>0</v>
      </c>
      <c r="D57" s="22">
        <v>0</v>
      </c>
      <c r="E57" s="4" t="s">
        <v>51</v>
      </c>
    </row>
    <row r="58" spans="2:5" ht="11.25" customHeight="1" x14ac:dyDescent="0.2">
      <c r="B58" s="21" t="s">
        <v>29</v>
      </c>
      <c r="C58" s="8">
        <v>1933446.63</v>
      </c>
      <c r="D58" s="22">
        <v>24158387.27</v>
      </c>
      <c r="E58" s="4" t="s">
        <v>37</v>
      </c>
    </row>
    <row r="59" spans="2:5" ht="11.25" customHeight="1" x14ac:dyDescent="0.2">
      <c r="B59" s="17" t="s">
        <v>45</v>
      </c>
      <c r="C59" s="7">
        <f>C48-C54</f>
        <v>-1933446.63</v>
      </c>
      <c r="D59" s="20">
        <f>D48-D54</f>
        <v>-24158387.27</v>
      </c>
      <c r="E59" s="4" t="s">
        <v>37</v>
      </c>
    </row>
    <row r="60" spans="2:5" ht="11.25" customHeight="1" x14ac:dyDescent="0.2">
      <c r="B60" s="25"/>
      <c r="C60" s="9"/>
      <c r="D60" s="24"/>
      <c r="E60" s="4" t="s">
        <v>37</v>
      </c>
    </row>
    <row r="61" spans="2:5" ht="11.25" customHeight="1" x14ac:dyDescent="0.2">
      <c r="B61" s="17" t="s">
        <v>30</v>
      </c>
      <c r="C61" s="7">
        <f>C59+C45+C33</f>
        <v>-3692195.2200000035</v>
      </c>
      <c r="D61" s="20">
        <f>D59+D45+D33</f>
        <v>-6852233.229999993</v>
      </c>
      <c r="E61" s="4" t="s">
        <v>37</v>
      </c>
    </row>
    <row r="62" spans="2:5" ht="11.25" customHeight="1" x14ac:dyDescent="0.2">
      <c r="B62" s="25"/>
      <c r="C62" s="9"/>
      <c r="D62" s="24"/>
      <c r="E62" s="4" t="s">
        <v>37</v>
      </c>
    </row>
    <row r="63" spans="2:5" ht="11.25" customHeight="1" x14ac:dyDescent="0.2">
      <c r="B63" s="17" t="s">
        <v>31</v>
      </c>
      <c r="C63" s="7">
        <v>23217614.920000002</v>
      </c>
      <c r="D63" s="20">
        <v>30069848.149999999</v>
      </c>
      <c r="E63" s="4" t="s">
        <v>37</v>
      </c>
    </row>
    <row r="64" spans="2:5" ht="11.25" customHeight="1" x14ac:dyDescent="0.2">
      <c r="B64" s="25"/>
      <c r="C64" s="9"/>
      <c r="D64" s="24"/>
      <c r="E64" s="4" t="s">
        <v>37</v>
      </c>
    </row>
    <row r="65" spans="2:5" ht="11.25" customHeight="1" x14ac:dyDescent="0.2">
      <c r="B65" s="17" t="s">
        <v>32</v>
      </c>
      <c r="C65" s="7">
        <v>19525419.699999999</v>
      </c>
      <c r="D65" s="20">
        <v>23217614.920000002</v>
      </c>
      <c r="E65" s="4" t="s">
        <v>37</v>
      </c>
    </row>
    <row r="66" spans="2:5" ht="11.25" customHeight="1" thickBot="1" x14ac:dyDescent="0.25">
      <c r="B66" s="26"/>
      <c r="C66" s="27"/>
      <c r="D66" s="28"/>
    </row>
    <row r="67" spans="2:5" ht="12" thickTop="1" x14ac:dyDescent="0.2"/>
    <row r="68" spans="2:5" ht="27.75" customHeight="1" x14ac:dyDescent="0.2">
      <c r="B68" s="10" t="s">
        <v>46</v>
      </c>
      <c r="C68" s="11"/>
      <c r="D68" s="11"/>
    </row>
  </sheetData>
  <sheetProtection formatCells="0" formatColumns="0" formatRows="0" autoFilter="0"/>
  <mergeCells count="2">
    <mergeCell ref="B1:D1"/>
    <mergeCell ref="B68:D68"/>
  </mergeCells>
  <pageMargins left="0.39370078740157483" right="0.39370078740157483" top="0.78740157480314965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2006/documentManagement/types"/>
    <ds:schemaRef ds:uri="45be96a9-161b-45e5-8955-82d7971c9a35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212f5b6f-540c-444d-8783-9749c880513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2023-04-17T21:22:31Z</cp:lastPrinted>
  <dcterms:created xsi:type="dcterms:W3CDTF">2012-12-11T20:31:36Z</dcterms:created>
  <dcterms:modified xsi:type="dcterms:W3CDTF">2023-04-17T21:23:07Z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