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EDOS FINAN 2023\MARZO\MARZO\"/>
    </mc:Choice>
  </mc:AlternateContent>
  <bookViews>
    <workbookView xWindow="930" yWindow="0" windowWidth="21600" windowHeight="10080"/>
  </bookViews>
  <sheets>
    <sheet name="ESF" sheetId="5" r:id="rId1"/>
  </sheets>
  <definedNames>
    <definedName name="_xlnm._FilterDatabase" localSheetId="0" hidden="1">ESF!$B$2:$G$49</definedName>
    <definedName name="_xlnm.Print_Area" localSheetId="0">ESF!$B$1:$G$52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5" l="1"/>
  <c r="F42" i="5"/>
  <c r="G35" i="5"/>
  <c r="F35" i="5"/>
  <c r="G30" i="5"/>
  <c r="F30" i="5"/>
  <c r="G24" i="5"/>
  <c r="F24" i="5"/>
  <c r="G14" i="5"/>
  <c r="F14" i="5"/>
  <c r="D26" i="5"/>
  <c r="C26" i="5"/>
  <c r="D13" i="5"/>
  <c r="C13" i="5"/>
  <c r="G26" i="5" l="1"/>
  <c r="C28" i="5"/>
  <c r="F46" i="5"/>
  <c r="G46" i="5"/>
  <c r="F26" i="5"/>
  <c r="D28" i="5"/>
  <c r="G48" i="5" l="1"/>
  <c r="F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<sst xmlns="http://schemas.openxmlformats.org/spreadsheetml/2006/main" count="62" uniqueCount="61">
  <si>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</si>
  <si>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</si>
  <si>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</si>
  <si>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</si>
  <si>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</si>
  <si>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</si>
  <si>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</si>
  <si>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</si>
  <si>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</si>
  <si>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</si>
  <si>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</si>
  <si>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</si>
  <si>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</si>
  <si>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</si>
  <si>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</si>
  <si>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</si>
  <si>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</si>
  <si>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</si>
  <si>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</si>
  <si>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</si>
  <si>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</si>
  <si>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</si>
  <si>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</si>
  <si>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</si>
  <si>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</si>
  <si>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</si>
  <si>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</si>
  <si>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</si>
  <si>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</si>
  <si>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</si>
  <si>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</si>
  <si>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</si>
  <si>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</si>
  <si>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</si>
  <si>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</si>
  <si>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</si>
  <si>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</si>
  <si>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</si>
  <si>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</si>
  <si>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</si>
  <si>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</si>
  <si>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</si>
  <si>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</si>
  <si>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</si>
  <si>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</si>
  <si>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</si>
  <si>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</si>
  <si>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</si>
  <si>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</si>
  <si>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</si>
  <si>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</si>
  <si>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</si>
  <si>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</si>
  <si>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</si>
  <si>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</si>
  <si>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</si>
  <si>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</si>
  <si>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</si>
  <si>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</si>
  <si>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</si>
  <si>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UNIVERSIDAD TECNOLOGICA DE LEON
Estado de Situación Financiera
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</si>
</sst>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Fill="1" applyBorder="1" applyAlignment="1" applyProtection="1">
      <alignment horizontal="left" vertical="top" wrapText="1" indent="1"/>
      <protection locked="0"/>
    </xf>
    <xf numFmtId="0" fontId="4" fillId="0" borderId="1" xfId="16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Font="1" applyFill="1" applyBorder="1" applyAlignment="1" applyProtection="1">
      <alignment horizontal="left" vertical="top" wrapText="1" indent="3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NumberFormat="1" applyFont="1" applyBorder="1" applyAlignment="1" applyProtection="1">
      <alignment horizontal="center" vertical="top" wrapText="1"/>
      <protection locked="0"/>
    </xf>
    <xf numFmtId="0" fontId="4" fillId="0" borderId="1" xfId="8" applyNumberFormat="1" applyFont="1" applyBorder="1" applyAlignment="1" applyProtection="1">
      <alignment horizontal="center" vertical="top"/>
      <protection locked="0"/>
    </xf>
    <xf numFmtId="0" fontId="4" fillId="0" borderId="1" xfId="8" applyNumberFormat="1" applyFont="1" applyFill="1" applyBorder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 wrapText="1"/>
      <protection locked="0"/>
    </xf>
    <xf numFmtId="3" fontId="3" fillId="0" borderId="1" xfId="16" applyNumberFormat="1" applyFont="1" applyFill="1" applyBorder="1" applyAlignment="1" applyProtection="1">
      <alignment horizontal="right" vertical="top" wrapText="1"/>
      <protection locked="0"/>
    </xf>
    <xf numFmtId="3" fontId="4" fillId="0" borderId="1" xfId="16" applyNumberFormat="1" applyFont="1" applyFill="1" applyBorder="1" applyAlignment="1" applyProtection="1">
      <alignment horizontal="center" vertical="top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5" xfId="8" applyFont="1" applyFill="1" applyBorder="1" applyAlignment="1" applyProtection="1">
      <alignment horizontal="left" vertical="top" wrapText="1" indent="2"/>
      <protection locked="0"/>
    </xf>
    <xf numFmtId="0" fontId="4" fillId="0" borderId="5" xfId="8" applyFont="1" applyFill="1" applyBorder="1" applyAlignment="1" applyProtection="1">
      <alignment horizontal="left" vertical="top" wrapText="1" indent="3"/>
      <protection locked="0"/>
    </xf>
    <xf numFmtId="3" fontId="4" fillId="0" borderId="6" xfId="8" applyNumberFormat="1" applyFont="1" applyFill="1" applyBorder="1" applyAlignment="1" applyProtection="1">
      <alignment horizontal="right" vertical="top"/>
      <protection locked="0"/>
    </xf>
    <xf numFmtId="0" fontId="4" fillId="0" borderId="5" xfId="8" applyFont="1" applyFill="1" applyBorder="1" applyAlignment="1" applyProtection="1">
      <alignment horizontal="left" vertical="top" wrapText="1"/>
      <protection locked="0"/>
    </xf>
    <xf numFmtId="3" fontId="4" fillId="0" borderId="6" xfId="8" applyNumberFormat="1" applyFont="1" applyFill="1" applyBorder="1" applyAlignment="1" applyProtection="1">
      <alignment horizontal="center" vertical="top"/>
      <protection locked="0"/>
    </xf>
    <xf numFmtId="0" fontId="3" fillId="0" borderId="5" xfId="8" applyFont="1" applyFill="1" applyBorder="1" applyAlignment="1" applyProtection="1">
      <alignment horizontal="left" vertical="top" wrapText="1"/>
      <protection locked="0"/>
    </xf>
    <xf numFmtId="3" fontId="3" fillId="0" borderId="6" xfId="8" applyNumberFormat="1" applyFont="1" applyFill="1" applyBorder="1" applyAlignment="1" applyProtection="1">
      <alignment horizontal="right" vertical="top"/>
      <protection locked="0"/>
    </xf>
    <xf numFmtId="3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4" fillId="0" borderId="5" xfId="8" applyFont="1" applyBorder="1" applyAlignment="1" applyProtection="1">
      <alignment vertical="top" wrapText="1"/>
      <protection locked="0"/>
    </xf>
    <xf numFmtId="0" fontId="4" fillId="0" borderId="5" xfId="8" applyFont="1" applyFill="1" applyBorder="1" applyAlignment="1" applyProtection="1">
      <alignment vertical="top" wrapText="1"/>
      <protection locked="0"/>
    </xf>
    <xf numFmtId="3" fontId="3" fillId="0" borderId="6" xfId="16" applyNumberFormat="1" applyFont="1" applyFill="1" applyBorder="1" applyAlignment="1" applyProtection="1">
      <alignment horizontal="right" vertical="top" wrapText="1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 wrapText="1"/>
      <protection locked="0"/>
    </xf>
    <xf numFmtId="4" fontId="4" fillId="0" borderId="8" xfId="8" applyNumberFormat="1" applyFont="1" applyBorder="1" applyAlignment="1" applyProtection="1">
      <alignment vertical="top" wrapText="1"/>
      <protection locked="0"/>
    </xf>
    <xf numFmtId="0" fontId="4" fillId="0" borderId="8" xfId="8" applyNumberFormat="1" applyFont="1" applyBorder="1" applyAlignment="1" applyProtection="1">
      <alignment horizontal="center" vertical="top"/>
      <protection locked="0"/>
    </xf>
    <xf numFmtId="0" fontId="4" fillId="0" borderId="9" xfId="8" applyNumberFormat="1" applyFont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1"/>
  <sheetViews>
    <sheetView tabSelected="1" topLeftCell="A44" zoomScaleNormal="100" zoomScaleSheetLayoutView="100" workbookViewId="0">
      <selection activeCell="D53" sqref="D53:D62"/>
    </sheetView>
  </sheetViews>
  <sheetFormatPr baseColWidth="10" defaultColWidth="12" defaultRowHeight="11.25" x14ac:dyDescent="0.2"/>
  <cols>
    <col min="1" max="1" width="1.83203125" style="2" customWidth="1"/>
    <col min="2" max="2" width="61.83203125" style="1" customWidth="1"/>
    <col min="3" max="3" width="15.83203125" style="1" customWidth="1"/>
    <col min="4" max="4" width="15.83203125" style="4" customWidth="1"/>
    <col min="5" max="5" width="61.83203125" style="4" customWidth="1"/>
    <col min="6" max="7" width="15.83203125" style="4" customWidth="1"/>
    <col min="8" max="16384" width="12" style="2"/>
  </cols>
  <sheetData>
    <row r="1" spans="2:7" ht="45" customHeight="1" thickTop="1" x14ac:dyDescent="0.2">
      <c r="B1" s="22" t="s">
        <v>60</v>
      </c>
      <c r="C1" s="23"/>
      <c r="D1" s="23"/>
      <c r="E1" s="23"/>
      <c r="F1" s="23"/>
      <c r="G1" s="24"/>
    </row>
    <row r="2" spans="2:7" x14ac:dyDescent="0.2">
      <c r="B2" s="25" t="s">
        <v>51</v>
      </c>
      <c r="C2" s="5">
        <v>2023</v>
      </c>
      <c r="D2" s="5">
        <v>2022</v>
      </c>
      <c r="E2" s="5" t="s">
        <v>51</v>
      </c>
      <c r="F2" s="5">
        <v>2023</v>
      </c>
      <c r="G2" s="26">
        <v>2022</v>
      </c>
    </row>
    <row r="3" spans="2:7" s="3" customFormat="1" x14ac:dyDescent="0.2">
      <c r="B3" s="27" t="s">
        <v>0</v>
      </c>
      <c r="C3" s="7"/>
      <c r="D3" s="7"/>
      <c r="E3" s="6" t="s">
        <v>1</v>
      </c>
      <c r="F3" s="7"/>
      <c r="G3" s="28"/>
    </row>
    <row r="4" spans="2:7" x14ac:dyDescent="0.2">
      <c r="B4" s="29" t="s">
        <v>18</v>
      </c>
      <c r="C4" s="7"/>
      <c r="D4" s="7"/>
      <c r="E4" s="8" t="s">
        <v>20</v>
      </c>
      <c r="F4" s="7"/>
      <c r="G4" s="28"/>
    </row>
    <row r="5" spans="2:7" x14ac:dyDescent="0.2">
      <c r="B5" s="30" t="s">
        <v>22</v>
      </c>
      <c r="C5" s="17">
        <v>19525419.699999999</v>
      </c>
      <c r="D5" s="17">
        <v>23217614.920000002</v>
      </c>
      <c r="E5" s="9" t="s">
        <v>36</v>
      </c>
      <c r="F5" s="17">
        <v>15789198.220000001</v>
      </c>
      <c r="G5" s="31">
        <v>21802207.43</v>
      </c>
    </row>
    <row r="6" spans="2:7" x14ac:dyDescent="0.2">
      <c r="B6" s="30" t="s">
        <v>23</v>
      </c>
      <c r="C6" s="17">
        <v>59935877.359999999</v>
      </c>
      <c r="D6" s="17">
        <v>72350664.950000003</v>
      </c>
      <c r="E6" s="9" t="s">
        <v>37</v>
      </c>
      <c r="F6" s="17">
        <v>0</v>
      </c>
      <c r="G6" s="31">
        <v>0</v>
      </c>
    </row>
    <row r="7" spans="2:7" x14ac:dyDescent="0.2">
      <c r="B7" s="30" t="s">
        <v>24</v>
      </c>
      <c r="C7" s="17">
        <v>9159876.3900000006</v>
      </c>
      <c r="D7" s="17">
        <v>4512603.17</v>
      </c>
      <c r="E7" s="9" t="s">
        <v>6</v>
      </c>
      <c r="F7" s="17">
        <v>0</v>
      </c>
      <c r="G7" s="31">
        <v>0</v>
      </c>
    </row>
    <row r="8" spans="2:7" x14ac:dyDescent="0.2">
      <c r="B8" s="30" t="s">
        <v>25</v>
      </c>
      <c r="C8" s="17">
        <v>865.89</v>
      </c>
      <c r="D8" s="17">
        <v>865.89</v>
      </c>
      <c r="E8" s="9" t="s">
        <v>7</v>
      </c>
      <c r="F8" s="17">
        <v>0</v>
      </c>
      <c r="G8" s="31">
        <v>0</v>
      </c>
    </row>
    <row r="9" spans="2:7" x14ac:dyDescent="0.2">
      <c r="B9" s="30" t="s">
        <v>26</v>
      </c>
      <c r="C9" s="17">
        <v>260329.38</v>
      </c>
      <c r="D9" s="17">
        <v>260329.38</v>
      </c>
      <c r="E9" s="9" t="s">
        <v>38</v>
      </c>
      <c r="F9" s="17">
        <v>0</v>
      </c>
      <c r="G9" s="31">
        <v>0</v>
      </c>
    </row>
    <row r="10" spans="2:7" ht="22.5" x14ac:dyDescent="0.2">
      <c r="B10" s="30" t="s">
        <v>27</v>
      </c>
      <c r="C10" s="17">
        <v>0</v>
      </c>
      <c r="D10" s="17">
        <v>0</v>
      </c>
      <c r="E10" s="9" t="s">
        <v>39</v>
      </c>
      <c r="F10" s="17">
        <v>72010</v>
      </c>
      <c r="G10" s="31">
        <v>72010</v>
      </c>
    </row>
    <row r="11" spans="2:7" x14ac:dyDescent="0.2">
      <c r="B11" s="30" t="s">
        <v>17</v>
      </c>
      <c r="C11" s="17">
        <v>86519.35</v>
      </c>
      <c r="D11" s="17">
        <v>86519.35</v>
      </c>
      <c r="E11" s="9" t="s">
        <v>8</v>
      </c>
      <c r="F11" s="17">
        <v>0</v>
      </c>
      <c r="G11" s="31">
        <v>0</v>
      </c>
    </row>
    <row r="12" spans="2:7" x14ac:dyDescent="0.2">
      <c r="B12" s="32"/>
      <c r="C12" s="18"/>
      <c r="D12" s="18"/>
      <c r="E12" s="9" t="s">
        <v>40</v>
      </c>
      <c r="F12" s="17">
        <v>894202.33</v>
      </c>
      <c r="G12" s="31">
        <v>894202.33</v>
      </c>
    </row>
    <row r="13" spans="2:7" x14ac:dyDescent="0.2">
      <c r="B13" s="29" t="s">
        <v>52</v>
      </c>
      <c r="C13" s="19">
        <f>SUM(C5:C11)</f>
        <v>88968888.069999993</v>
      </c>
      <c r="D13" s="19">
        <f>SUM(D5:D11)</f>
        <v>100428597.66</v>
      </c>
      <c r="E13" s="10"/>
      <c r="F13" s="20"/>
      <c r="G13" s="33"/>
    </row>
    <row r="14" spans="2:7" x14ac:dyDescent="0.2">
      <c r="B14" s="34"/>
      <c r="C14" s="18"/>
      <c r="D14" s="18"/>
      <c r="E14" s="8" t="s">
        <v>53</v>
      </c>
      <c r="F14" s="21">
        <f>SUM(F5:F12)</f>
        <v>16755410.550000001</v>
      </c>
      <c r="G14" s="35">
        <f>SUM(G5:G12)</f>
        <v>22768419.759999998</v>
      </c>
    </row>
    <row r="15" spans="2:7" x14ac:dyDescent="0.2">
      <c r="B15" s="29" t="s">
        <v>19</v>
      </c>
      <c r="C15" s="18"/>
      <c r="D15" s="18"/>
      <c r="E15" s="11"/>
      <c r="F15" s="18"/>
      <c r="G15" s="33"/>
    </row>
    <row r="16" spans="2:7" x14ac:dyDescent="0.2">
      <c r="B16" s="30" t="s">
        <v>28</v>
      </c>
      <c r="C16" s="17">
        <v>0</v>
      </c>
      <c r="D16" s="17">
        <v>0</v>
      </c>
      <c r="E16" s="8" t="s">
        <v>21</v>
      </c>
      <c r="F16" s="18"/>
      <c r="G16" s="36"/>
    </row>
    <row r="17" spans="2:7" x14ac:dyDescent="0.2">
      <c r="B17" s="30" t="s">
        <v>29</v>
      </c>
      <c r="C17" s="17">
        <v>0</v>
      </c>
      <c r="D17" s="17">
        <v>0</v>
      </c>
      <c r="E17" s="9" t="s">
        <v>9</v>
      </c>
      <c r="F17" s="17">
        <v>0</v>
      </c>
      <c r="G17" s="31">
        <v>0</v>
      </c>
    </row>
    <row r="18" spans="2:7" x14ac:dyDescent="0.2">
      <c r="B18" s="30" t="s">
        <v>30</v>
      </c>
      <c r="C18" s="17">
        <v>274021675.68000001</v>
      </c>
      <c r="D18" s="17">
        <v>274021675.68000001</v>
      </c>
      <c r="E18" s="9" t="s">
        <v>10</v>
      </c>
      <c r="F18" s="17">
        <v>0</v>
      </c>
      <c r="G18" s="31">
        <v>0</v>
      </c>
    </row>
    <row r="19" spans="2:7" x14ac:dyDescent="0.2">
      <c r="B19" s="30" t="s">
        <v>31</v>
      </c>
      <c r="C19" s="17">
        <v>195406814.19999999</v>
      </c>
      <c r="D19" s="17">
        <v>195406814.19999999</v>
      </c>
      <c r="E19" s="9" t="s">
        <v>11</v>
      </c>
      <c r="F19" s="17">
        <v>0</v>
      </c>
      <c r="G19" s="31">
        <v>0</v>
      </c>
    </row>
    <row r="20" spans="2:7" x14ac:dyDescent="0.2">
      <c r="B20" s="30" t="s">
        <v>32</v>
      </c>
      <c r="C20" s="17">
        <v>2442117.84</v>
      </c>
      <c r="D20" s="17">
        <v>2442117.84</v>
      </c>
      <c r="E20" s="9" t="s">
        <v>41</v>
      </c>
      <c r="F20" s="17">
        <v>0</v>
      </c>
      <c r="G20" s="31">
        <v>0</v>
      </c>
    </row>
    <row r="21" spans="2:7" ht="22.5" x14ac:dyDescent="0.2">
      <c r="B21" s="30" t="s">
        <v>33</v>
      </c>
      <c r="C21" s="17">
        <v>-236147622.12</v>
      </c>
      <c r="D21" s="17">
        <v>-236147622.12</v>
      </c>
      <c r="E21" s="9" t="s">
        <v>54</v>
      </c>
      <c r="F21" s="17">
        <v>0</v>
      </c>
      <c r="G21" s="31">
        <v>0</v>
      </c>
    </row>
    <row r="22" spans="2:7" x14ac:dyDescent="0.2">
      <c r="B22" s="30" t="s">
        <v>34</v>
      </c>
      <c r="C22" s="17">
        <v>2927584.04</v>
      </c>
      <c r="D22" s="17">
        <v>2927584.04</v>
      </c>
      <c r="E22" s="9" t="s">
        <v>12</v>
      </c>
      <c r="F22" s="17">
        <v>999898.5</v>
      </c>
      <c r="G22" s="31">
        <v>999898.5</v>
      </c>
    </row>
    <row r="23" spans="2:7" x14ac:dyDescent="0.2">
      <c r="B23" s="30" t="s">
        <v>5</v>
      </c>
      <c r="C23" s="17">
        <v>0</v>
      </c>
      <c r="D23" s="17">
        <v>0</v>
      </c>
      <c r="E23" s="10"/>
      <c r="F23" s="18"/>
      <c r="G23" s="33"/>
    </row>
    <row r="24" spans="2:7" x14ac:dyDescent="0.2">
      <c r="B24" s="30" t="s">
        <v>35</v>
      </c>
      <c r="C24" s="17">
        <v>0</v>
      </c>
      <c r="D24" s="17">
        <v>0</v>
      </c>
      <c r="E24" s="8" t="s">
        <v>55</v>
      </c>
      <c r="F24" s="19">
        <f>SUM(F17:F22)</f>
        <v>999898.5</v>
      </c>
      <c r="G24" s="35">
        <f>SUM(G17:G22)</f>
        <v>999898.5</v>
      </c>
    </row>
    <row r="25" spans="2:7" s="3" customFormat="1" x14ac:dyDescent="0.2">
      <c r="B25" s="32"/>
      <c r="C25" s="18"/>
      <c r="D25" s="18"/>
      <c r="E25" s="10"/>
      <c r="F25" s="18"/>
      <c r="G25" s="33"/>
    </row>
    <row r="26" spans="2:7" x14ac:dyDescent="0.2">
      <c r="B26" s="29" t="s">
        <v>56</v>
      </c>
      <c r="C26" s="19">
        <f>SUM(C16:C24)</f>
        <v>238650569.63999996</v>
      </c>
      <c r="D26" s="19">
        <f>SUM(D16:D24)</f>
        <v>238650569.63999996</v>
      </c>
      <c r="E26" s="12" t="s">
        <v>50</v>
      </c>
      <c r="F26" s="19">
        <f>SUM(F24+F14)</f>
        <v>17755309.050000001</v>
      </c>
      <c r="G26" s="35">
        <f>SUM(G14+G24)</f>
        <v>23768318.259999998</v>
      </c>
    </row>
    <row r="27" spans="2:7" x14ac:dyDescent="0.2">
      <c r="B27" s="34"/>
      <c r="C27" s="18"/>
      <c r="D27" s="18"/>
      <c r="E27" s="11"/>
      <c r="F27" s="18"/>
      <c r="G27" s="33"/>
    </row>
    <row r="28" spans="2:7" x14ac:dyDescent="0.2">
      <c r="B28" s="29" t="s">
        <v>57</v>
      </c>
      <c r="C28" s="19">
        <f>C13+C26</f>
        <v>327619457.70999992</v>
      </c>
      <c r="D28" s="19">
        <f>D13+D26</f>
        <v>339079167.29999995</v>
      </c>
      <c r="E28" s="6" t="s">
        <v>43</v>
      </c>
      <c r="F28" s="18"/>
      <c r="G28" s="36"/>
    </row>
    <row r="29" spans="2:7" x14ac:dyDescent="0.2">
      <c r="B29" s="37"/>
      <c r="C29" s="13"/>
      <c r="D29" s="14"/>
      <c r="E29" s="11"/>
      <c r="F29" s="18"/>
      <c r="G29" s="36"/>
    </row>
    <row r="30" spans="2:7" x14ac:dyDescent="0.2">
      <c r="B30" s="38"/>
      <c r="C30" s="13"/>
      <c r="D30" s="14"/>
      <c r="E30" s="8" t="s">
        <v>42</v>
      </c>
      <c r="F30" s="19">
        <f>SUM(F31:F33)</f>
        <v>342225127.38999999</v>
      </c>
      <c r="G30" s="35">
        <f>SUM(G31:G33)</f>
        <v>342225127.38999999</v>
      </c>
    </row>
    <row r="31" spans="2:7" x14ac:dyDescent="0.2">
      <c r="B31" s="38"/>
      <c r="C31" s="13"/>
      <c r="D31" s="14"/>
      <c r="E31" s="9" t="s">
        <v>2</v>
      </c>
      <c r="F31" s="17">
        <v>319366713.19</v>
      </c>
      <c r="G31" s="31">
        <v>319366713.19</v>
      </c>
    </row>
    <row r="32" spans="2:7" x14ac:dyDescent="0.2">
      <c r="B32" s="38"/>
      <c r="C32" s="13"/>
      <c r="D32" s="14"/>
      <c r="E32" s="9" t="s">
        <v>13</v>
      </c>
      <c r="F32" s="17">
        <v>22858414.199999999</v>
      </c>
      <c r="G32" s="31">
        <v>22858414.199999999</v>
      </c>
    </row>
    <row r="33" spans="2:7" x14ac:dyDescent="0.2">
      <c r="B33" s="38"/>
      <c r="C33" s="13"/>
      <c r="D33" s="14"/>
      <c r="E33" s="9" t="s">
        <v>45</v>
      </c>
      <c r="F33" s="17">
        <v>0</v>
      </c>
      <c r="G33" s="31">
        <v>0</v>
      </c>
    </row>
    <row r="34" spans="2:7" x14ac:dyDescent="0.2">
      <c r="B34" s="38"/>
      <c r="C34" s="13"/>
      <c r="D34" s="14"/>
      <c r="E34" s="10"/>
      <c r="F34" s="18"/>
      <c r="G34" s="33"/>
    </row>
    <row r="35" spans="2:7" x14ac:dyDescent="0.2">
      <c r="B35" s="38"/>
      <c r="C35" s="13"/>
      <c r="D35" s="14"/>
      <c r="E35" s="8" t="s">
        <v>44</v>
      </c>
      <c r="F35" s="19">
        <f>SUM(F36:F40)</f>
        <v>-32360978.73</v>
      </c>
      <c r="G35" s="35">
        <f>SUM(G36:G40)</f>
        <v>-26914278.350000001</v>
      </c>
    </row>
    <row r="36" spans="2:7" x14ac:dyDescent="0.2">
      <c r="B36" s="38"/>
      <c r="C36" s="13"/>
      <c r="D36" s="14"/>
      <c r="E36" s="9" t="s">
        <v>46</v>
      </c>
      <c r="F36" s="17">
        <v>-3385417.34</v>
      </c>
      <c r="G36" s="31">
        <v>9427465.0399999991</v>
      </c>
    </row>
    <row r="37" spans="2:7" x14ac:dyDescent="0.2">
      <c r="B37" s="38"/>
      <c r="C37" s="13"/>
      <c r="D37" s="14"/>
      <c r="E37" s="9" t="s">
        <v>14</v>
      </c>
      <c r="F37" s="17">
        <v>-28975561.390000001</v>
      </c>
      <c r="G37" s="31">
        <v>-36341743.390000001</v>
      </c>
    </row>
    <row r="38" spans="2:7" x14ac:dyDescent="0.2">
      <c r="B38" s="38"/>
      <c r="C38" s="13"/>
      <c r="D38" s="14"/>
      <c r="E38" s="9" t="s">
        <v>3</v>
      </c>
      <c r="F38" s="17">
        <v>0</v>
      </c>
      <c r="G38" s="31">
        <v>0</v>
      </c>
    </row>
    <row r="39" spans="2:7" x14ac:dyDescent="0.2">
      <c r="B39" s="38"/>
      <c r="C39" s="13"/>
      <c r="D39" s="14"/>
      <c r="E39" s="9" t="s">
        <v>4</v>
      </c>
      <c r="F39" s="17">
        <v>0</v>
      </c>
      <c r="G39" s="31">
        <v>0</v>
      </c>
    </row>
    <row r="40" spans="2:7" x14ac:dyDescent="0.2">
      <c r="B40" s="38"/>
      <c r="C40" s="13"/>
      <c r="D40" s="14"/>
      <c r="E40" s="9" t="s">
        <v>47</v>
      </c>
      <c r="F40" s="17">
        <v>0</v>
      </c>
      <c r="G40" s="31">
        <v>0</v>
      </c>
    </row>
    <row r="41" spans="2:7" x14ac:dyDescent="0.2">
      <c r="B41" s="38"/>
      <c r="C41" s="13"/>
      <c r="D41" s="14"/>
      <c r="E41" s="10"/>
      <c r="F41" s="18"/>
      <c r="G41" s="33"/>
    </row>
    <row r="42" spans="2:7" ht="22.5" x14ac:dyDescent="0.2">
      <c r="B42" s="38"/>
      <c r="C42" s="15"/>
      <c r="D42" s="14"/>
      <c r="E42" s="8" t="s">
        <v>58</v>
      </c>
      <c r="F42" s="19">
        <f>SUM(F43:F44)</f>
        <v>0</v>
      </c>
      <c r="G42" s="35">
        <f>SUM(G43:G44)</f>
        <v>0</v>
      </c>
    </row>
    <row r="43" spans="2:7" x14ac:dyDescent="0.2">
      <c r="B43" s="37"/>
      <c r="C43" s="13"/>
      <c r="D43" s="14"/>
      <c r="E43" s="9" t="s">
        <v>15</v>
      </c>
      <c r="F43" s="17">
        <v>0</v>
      </c>
      <c r="G43" s="31">
        <v>0</v>
      </c>
    </row>
    <row r="44" spans="2:7" x14ac:dyDescent="0.2">
      <c r="B44" s="37"/>
      <c r="C44" s="13"/>
      <c r="D44" s="14"/>
      <c r="E44" s="9" t="s">
        <v>16</v>
      </c>
      <c r="F44" s="17">
        <v>0</v>
      </c>
      <c r="G44" s="31">
        <v>0</v>
      </c>
    </row>
    <row r="45" spans="2:7" x14ac:dyDescent="0.2">
      <c r="B45" s="37"/>
      <c r="C45" s="13"/>
      <c r="D45" s="14"/>
      <c r="E45" s="10"/>
      <c r="F45" s="18"/>
      <c r="G45" s="33"/>
    </row>
    <row r="46" spans="2:7" x14ac:dyDescent="0.2">
      <c r="B46" s="37"/>
      <c r="C46" s="13"/>
      <c r="D46" s="14"/>
      <c r="E46" s="8" t="s">
        <v>48</v>
      </c>
      <c r="F46" s="19">
        <f>SUM(F42+F35+F30)</f>
        <v>309864148.65999997</v>
      </c>
      <c r="G46" s="35">
        <f>SUM(G42+G35+G30)</f>
        <v>315310849.03999996</v>
      </c>
    </row>
    <row r="47" spans="2:7" x14ac:dyDescent="0.2">
      <c r="B47" s="37"/>
      <c r="C47" s="13"/>
      <c r="D47" s="14"/>
      <c r="E47" s="11"/>
      <c r="F47" s="18"/>
      <c r="G47" s="33"/>
    </row>
    <row r="48" spans="2:7" x14ac:dyDescent="0.2">
      <c r="B48" s="37"/>
      <c r="C48" s="13"/>
      <c r="D48" s="14"/>
      <c r="E48" s="8" t="s">
        <v>49</v>
      </c>
      <c r="F48" s="19">
        <f>F46+F26</f>
        <v>327619457.70999998</v>
      </c>
      <c r="G48" s="39">
        <f>G46+G26</f>
        <v>339079167.29999995</v>
      </c>
    </row>
    <row r="49" spans="2:7" ht="12" thickBot="1" x14ac:dyDescent="0.25">
      <c r="B49" s="40"/>
      <c r="C49" s="41"/>
      <c r="D49" s="41"/>
      <c r="E49" s="42"/>
      <c r="F49" s="43"/>
      <c r="G49" s="44"/>
    </row>
    <row r="50" spans="2:7" ht="12" thickTop="1" x14ac:dyDescent="0.2"/>
    <row r="51" spans="2:7" ht="12.75" x14ac:dyDescent="0.2">
      <c r="B51" s="16" t="s">
        <v>59</v>
      </c>
    </row>
  </sheetData>
  <sheetProtection formatCells="0" formatColumns="0" formatRows="0" autoFilter="0"/>
  <mergeCells count="1">
    <mergeCell ref="B1:G1"/>
  </mergeCells>
  <printOptions horizontalCentered="1"/>
  <pageMargins left="0.59055118110236227" right="0.59055118110236227" top="0.78740157480314965" bottom="0.78740157480314965" header="0" footer="0"/>
  <pageSetup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2023-04-17T21:03:46Z</cp:lastPrinted>
  <dcterms:created xsi:type="dcterms:W3CDTF">2012-12-11T20:26:08Z</dcterms:created>
  <dcterms:modified xsi:type="dcterms:W3CDTF">2023-04-17T21:04:58Z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