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56" i="1"/>
  <c r="J48" i="1"/>
  <c r="I48" i="1"/>
  <c r="J42" i="1"/>
  <c r="I42" i="1"/>
  <c r="I61" i="1" s="1"/>
  <c r="E41" i="1"/>
  <c r="E39" i="1"/>
  <c r="D39" i="1"/>
  <c r="D41" i="1" s="1"/>
  <c r="J36" i="1"/>
  <c r="I36" i="1"/>
  <c r="J25" i="1"/>
  <c r="J38" i="1" s="1"/>
  <c r="J63" i="1" s="1"/>
  <c r="I25" i="1"/>
  <c r="I38" i="1" s="1"/>
  <c r="I63" i="1" s="1"/>
  <c r="M63" i="1" s="1"/>
  <c r="E24" i="1"/>
  <c r="D24" i="1"/>
</calcChain>
</file>

<file path=xl/sharedStrings.xml><?xml version="1.0" encoding="utf-8"?>
<sst xmlns="http://schemas.openxmlformats.org/spreadsheetml/2006/main" count="72" uniqueCount="70">
  <si>
    <t>ESTADO DE SITUACIÓN FINANCIERA</t>
  </si>
  <si>
    <t>Al 30 de Junio del 2018 y 31 de Diciembre 2017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</si>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</sst>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topLeftCell="A38" zoomScale="80" zoomScaleNormal="80" zoomScalePageLayoutView="80" workbookViewId="0">
      <selection activeCell="E53" sqref="E53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5">
      <c r="A16" s="31"/>
      <c r="B16" s="43" t="s">
        <v>11</v>
      </c>
      <c r="C16" s="43"/>
      <c r="D16" s="44">
        <v>37914610.119999997</v>
      </c>
      <c r="E16" s="44">
        <v>27797375.800000001</v>
      </c>
      <c r="G16" s="43" t="s">
        <v>12</v>
      </c>
      <c r="H16" s="43"/>
      <c r="I16" s="44">
        <v>3699320.4</v>
      </c>
      <c r="J16" s="44">
        <v>16280235.15</v>
      </c>
      <c r="K16" s="30"/>
    </row>
    <row r="17" spans="1:11" x14ac:dyDescent="0.25">
      <c r="A17" s="31"/>
      <c r="B17" s="43" t="s">
        <v>13</v>
      </c>
      <c r="C17" s="43"/>
      <c r="D17" s="44">
        <v>83034467.019999996</v>
      </c>
      <c r="E17" s="44">
        <v>84152978.890000001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5">
      <c r="A18" s="31"/>
      <c r="B18" s="43" t="s">
        <v>15</v>
      </c>
      <c r="C18" s="43"/>
      <c r="D18" s="44">
        <v>16735346.57</v>
      </c>
      <c r="E18" s="44">
        <v>4166887.91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5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5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5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5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5">
      <c r="A23" s="31"/>
      <c r="B23" s="46"/>
      <c r="C23" s="47"/>
      <c r="D23" s="48"/>
      <c r="E23" s="48"/>
      <c r="G23" s="43" t="s">
        <v>25</v>
      </c>
      <c r="H23" s="43"/>
      <c r="I23" s="44">
        <v>894202.33</v>
      </c>
      <c r="J23" s="44">
        <v>883882.33</v>
      </c>
      <c r="K23" s="30"/>
    </row>
    <row r="24" spans="1:11" x14ac:dyDescent="0.25">
      <c r="A24" s="49"/>
      <c r="B24" s="40" t="s">
        <v>26</v>
      </c>
      <c r="C24" s="40"/>
      <c r="D24" s="50">
        <f>SUM(D16:D22)</f>
        <v>138271060.55999997</v>
      </c>
      <c r="E24" s="50">
        <f>SUM(E16:E22)</f>
        <v>116703879.44999999</v>
      </c>
      <c r="F24" s="51"/>
      <c r="G24" s="37"/>
      <c r="H24" s="36"/>
      <c r="I24" s="52"/>
      <c r="J24" s="52"/>
      <c r="K24" s="30"/>
    </row>
    <row r="25" spans="1:11" x14ac:dyDescent="0.25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4665532.7299999995</v>
      </c>
      <c r="J25" s="50">
        <f>SUM(J16:J23)</f>
        <v>17236127.48</v>
      </c>
      <c r="K25" s="30"/>
    </row>
    <row r="26" spans="1:11" x14ac:dyDescent="0.25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5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5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5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5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5">
      <c r="A31" s="31"/>
      <c r="B31" s="43" t="s">
        <v>34</v>
      </c>
      <c r="C31" s="43"/>
      <c r="D31" s="44">
        <v>255083490.31</v>
      </c>
      <c r="E31" s="44">
        <v>254723872.27000001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5">
      <c r="A32" s="31"/>
      <c r="B32" s="43" t="s">
        <v>36</v>
      </c>
      <c r="C32" s="43"/>
      <c r="D32" s="44">
        <v>213302424.61000001</v>
      </c>
      <c r="E32" s="44">
        <v>211524141.21000001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5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5">
      <c r="A34" s="31"/>
      <c r="B34" s="43" t="s">
        <v>40</v>
      </c>
      <c r="C34" s="43"/>
      <c r="D34" s="44">
        <v>-232597100.69999999</v>
      </c>
      <c r="E34" s="44">
        <v>-232597100.69999999</v>
      </c>
      <c r="G34" s="43" t="s">
        <v>41</v>
      </c>
      <c r="H34" s="43"/>
      <c r="I34" s="44">
        <v>999898.5</v>
      </c>
      <c r="J34" s="44">
        <v>2743193.5</v>
      </c>
      <c r="K34" s="30"/>
    </row>
    <row r="35" spans="1:11" x14ac:dyDescent="0.25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5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999898.5</v>
      </c>
      <c r="J36" s="50">
        <f>SUM(J29:J34)</f>
        <v>2743193.5</v>
      </c>
      <c r="K36" s="30"/>
    </row>
    <row r="37" spans="1:11" x14ac:dyDescent="0.25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5">
      <c r="A38" s="31"/>
      <c r="B38" s="46"/>
      <c r="C38" s="47"/>
      <c r="D38" s="48"/>
      <c r="E38" s="48"/>
      <c r="G38" s="40" t="s">
        <v>46</v>
      </c>
      <c r="H38" s="40"/>
      <c r="I38" s="50">
        <f>I25+I36</f>
        <v>5665431.2299999995</v>
      </c>
      <c r="J38" s="50">
        <f>J25+J36</f>
        <v>19979320.98</v>
      </c>
      <c r="K38" s="30"/>
    </row>
    <row r="39" spans="1:11" x14ac:dyDescent="0.25">
      <c r="A39" s="49"/>
      <c r="B39" s="40" t="s">
        <v>47</v>
      </c>
      <c r="C39" s="40"/>
      <c r="D39" s="50">
        <f>SUM(D29:D37)</f>
        <v>241158516.09999999</v>
      </c>
      <c r="E39" s="50">
        <f>SUM(E29:E37)</f>
        <v>239020614.66</v>
      </c>
      <c r="F39" s="51"/>
      <c r="G39" s="37"/>
      <c r="H39" s="55"/>
      <c r="I39" s="52"/>
      <c r="J39" s="52"/>
      <c r="K39" s="30"/>
    </row>
    <row r="40" spans="1:11" x14ac:dyDescent="0.25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5">
      <c r="A41" s="31"/>
      <c r="B41" s="40" t="s">
        <v>49</v>
      </c>
      <c r="C41" s="40"/>
      <c r="D41" s="50">
        <f>D24+D39</f>
        <v>379429576.65999997</v>
      </c>
      <c r="E41" s="50">
        <f>E24+E39</f>
        <v>355724494.11000001</v>
      </c>
      <c r="G41" s="37"/>
      <c r="H41" s="55"/>
      <c r="I41" s="48"/>
      <c r="J41" s="48"/>
      <c r="K41" s="30"/>
    </row>
    <row r="42" spans="1:11" x14ac:dyDescent="0.25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348855899.64999998</v>
      </c>
      <c r="J42" s="50">
        <f>SUM(J44:J46)</f>
        <v>346821344.30000001</v>
      </c>
      <c r="K42" s="30"/>
    </row>
    <row r="43" spans="1:11" x14ac:dyDescent="0.25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5">
      <c r="A44" s="31"/>
      <c r="B44" s="46"/>
      <c r="C44" s="46"/>
      <c r="D44" s="48"/>
      <c r="E44" s="48"/>
      <c r="G44" s="43" t="s">
        <v>51</v>
      </c>
      <c r="H44" s="43"/>
      <c r="I44" s="44">
        <v>325997485.44999999</v>
      </c>
      <c r="J44" s="44">
        <v>323962930.10000002</v>
      </c>
      <c r="K44" s="30"/>
    </row>
    <row r="45" spans="1:11" x14ac:dyDescent="0.25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5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5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5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24908245.780000001</v>
      </c>
      <c r="J48" s="50">
        <f>SUM(J50:J54)</f>
        <v>-11076171.17</v>
      </c>
      <c r="K48" s="30"/>
    </row>
    <row r="49" spans="1:13" x14ac:dyDescent="0.25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3" x14ac:dyDescent="0.25">
      <c r="A50" s="31"/>
      <c r="B50" s="46"/>
      <c r="C50" s="56"/>
      <c r="D50" s="56"/>
      <c r="E50" s="48"/>
      <c r="G50" s="43" t="s">
        <v>55</v>
      </c>
      <c r="H50" s="43"/>
      <c r="I50" s="44">
        <v>35984416.950000003</v>
      </c>
      <c r="J50" s="44">
        <v>-2872108.08</v>
      </c>
      <c r="K50" s="30"/>
    </row>
    <row r="51" spans="1:13" x14ac:dyDescent="0.25">
      <c r="A51" s="31"/>
      <c r="B51" s="46"/>
      <c r="C51" s="56"/>
      <c r="D51" s="56"/>
      <c r="E51" s="48"/>
      <c r="G51" s="43" t="s">
        <v>56</v>
      </c>
      <c r="H51" s="43"/>
      <c r="I51" s="44">
        <v>-11076171.17</v>
      </c>
      <c r="J51" s="44">
        <v>-8204063.0899999999</v>
      </c>
      <c r="K51" s="30"/>
    </row>
    <row r="52" spans="1:13" x14ac:dyDescent="0.25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5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5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</row>
    <row r="55" spans="1:13" x14ac:dyDescent="0.25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5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v>0</v>
      </c>
      <c r="K56" s="30"/>
    </row>
    <row r="57" spans="1:13" x14ac:dyDescent="0.25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5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5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" customHeight="1" x14ac:dyDescent="0.25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3" x14ac:dyDescent="0.25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373764145.42999995</v>
      </c>
      <c r="J61" s="50">
        <f>J42+J48+J56</f>
        <v>335745173.13</v>
      </c>
      <c r="K61" s="30"/>
    </row>
    <row r="62" spans="1:13" ht="9.9" customHeight="1" x14ac:dyDescent="0.25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5">
      <c r="A63" s="31"/>
      <c r="B63" s="46"/>
      <c r="C63" s="46"/>
      <c r="D63" s="48"/>
      <c r="E63" s="48"/>
      <c r="G63" s="40" t="s">
        <v>64</v>
      </c>
      <c r="H63" s="40"/>
      <c r="I63" s="50">
        <f>I38+I61</f>
        <v>379429576.65999997</v>
      </c>
      <c r="J63" s="50">
        <f>J38+J61</f>
        <v>355724494.11000001</v>
      </c>
      <c r="K63" s="30"/>
      <c r="M63" s="59">
        <f>+I63-D41</f>
        <v>0</v>
      </c>
    </row>
    <row r="64" spans="1:13" ht="6" customHeight="1" x14ac:dyDescent="0.25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5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5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5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5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5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5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5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5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2018-07-31T16:38:15Z</dcterms:created>
  <dcterms:modified xsi:type="dcterms:W3CDTF">2018-07-31T16:38:38Z</dcterms:modified>
</cp:coreProperties>
</file>