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<sst xmlns="http://schemas.openxmlformats.org/spreadsheetml/2006/main" count="60" uniqueCount="60">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</sst>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2057400</xdr:colOff>
      <xdr:row>52</xdr:row>
      <xdr:rowOff>0</xdr:rowOff>
    </xdr:from>
    <xdr:to>
      <xdr:col>1</xdr:col>
      <xdr:colOff>1017058</xdr:colOff>
      <xdr:row>57</xdr:row>
      <xdr:rowOff>99484</xdr:rowOff>
    </xdr:to>
    <xdr:sp macro="" textlink="">
      <xdr:nvSpPr>
        <xdr:cNvPr id="2" name="CuadroTexto 1"/>
        <xdr:cNvSpPr txBox="1"/>
      </xdr:nvSpPr>
      <xdr:spPr>
        <a:xfrm>
          <a:off x="2057400" y="79438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1209675</xdr:colOff>
      <xdr:row>52</xdr:row>
      <xdr:rowOff>0</xdr:rowOff>
    </xdr:from>
    <xdr:to>
      <xdr:col>5</xdr:col>
      <xdr:colOff>131234</xdr:colOff>
      <xdr:row>56</xdr:row>
      <xdr:rowOff>138704</xdr:rowOff>
    </xdr:to>
    <xdr:sp macro="" textlink="">
      <xdr:nvSpPr>
        <xdr:cNvPr id="3" name="CuadroTexto 2"/>
        <xdr:cNvSpPr txBox="1"/>
      </xdr:nvSpPr>
      <xdr:spPr>
        <a:xfrm>
          <a:off x="7296150" y="7943850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31" zoomScaleNormal="100" zoomScaleSheetLayoutView="100" workbookViewId="0">
      <selection activeCell="C60" sqref="C60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52773176.659999996</v>
      </c>
      <c r="C5" s="12">
        <v>32471850.120000001</v>
      </c>
      <c r="D5" s="17"/>
      <c r="E5" s="11" t="s">
        <v>41</v>
      </c>
      <c r="F5" s="12">
        <v>188870.36</v>
      </c>
      <c r="G5" s="5">
        <v>-1616152.69</v>
      </c>
    </row>
    <row r="6" spans="1:7" x14ac:dyDescent="0.2">
      <c r="A6" s="30" t="s">
        <v>28</v>
      </c>
      <c r="B6" s="12">
        <v>95397058.730000004</v>
      </c>
      <c r="C6" s="12">
        <v>97389065.909999996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9267150.4700000007</v>
      </c>
      <c r="C7" s="12">
        <v>18201176.010000002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158024022.70999998</v>
      </c>
      <c r="C13" s="10">
        <f>SUM(C5:C11)</f>
        <v>148648728.88999999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1155082.69</v>
      </c>
      <c r="G14" s="5">
        <f>SUM(G5:G12)</f>
        <v>-649940.36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273995179.95999998</v>
      </c>
      <c r="C18" s="12">
        <v>271556018.74000001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221207544.97999999</v>
      </c>
      <c r="C19" s="12">
        <v>220838424.09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-256371942.25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244200484.5699999</v>
      </c>
      <c r="C26" s="10">
        <f>SUM(C16:C24)</f>
        <v>248845650.04000002</v>
      </c>
      <c r="D26" s="17"/>
      <c r="E26" s="39" t="s">
        <v>57</v>
      </c>
      <c r="F26" s="10">
        <f>SUM(F24+F14)</f>
        <v>2154981.19</v>
      </c>
      <c r="G26" s="6">
        <f>SUM(G14+G24)</f>
        <v>349958.14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402224507.27999985</v>
      </c>
      <c r="C28" s="10">
        <f>C13+C26</f>
        <v>397494378.93000001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366725529.5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343867115.30000001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33343996.59</v>
      </c>
      <c r="G35" s="6">
        <f>SUM(G36:G40)</f>
        <v>32607035.970000003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33806450.5</v>
      </c>
      <c r="G36" s="5">
        <v>36220938.380000003</v>
      </c>
    </row>
    <row r="37" spans="1:7" x14ac:dyDescent="0.2">
      <c r="A37" s="31"/>
      <c r="B37" s="15"/>
      <c r="C37" s="15"/>
      <c r="D37" s="17"/>
      <c r="E37" s="11" t="s">
        <v>19</v>
      </c>
      <c r="F37" s="12">
        <v>-462453.91</v>
      </c>
      <c r="G37" s="5">
        <v>-3613902.41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400069526.08999997</v>
      </c>
      <c r="G46" s="5">
        <f>SUM(G42+G35+G30)</f>
        <v>397144420.79000002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402224507.27999997</v>
      </c>
      <c r="G48" s="20">
        <f>G46+G26</f>
        <v>397494378.93000001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2021-07-07T20:16:15Z</cp:lastPrinted>
  <dcterms:created xsi:type="dcterms:W3CDTF">2012-12-11T20:26:08Z</dcterms:created>
  <dcterms:modified xsi:type="dcterms:W3CDTF">2021-07-07T20:16:20Z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