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75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<sst xmlns="http://schemas.openxmlformats.org/spreadsheetml/2006/main" count="62" uniqueCount="61">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</sst>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Fill="1" applyBorder="1" applyAlignment="1" applyProtection="1">
      <alignment horizontal="left" vertical="top" wrapText="1" indent="1"/>
      <protection locked="0"/>
    </xf>
    <xf numFmtId="0" fontId="5" fillId="0" borderId="1" xfId="16" applyNumberFormat="1" applyFont="1" applyFill="1" applyBorder="1" applyAlignment="1" applyProtection="1">
      <alignment horizontal="center" vertical="top" wrapText="1"/>
      <protection locked="0"/>
    </xf>
    <xf numFmtId="0" fontId="4" fillId="0" borderId="1" xfId="8" applyFont="1" applyFill="1" applyBorder="1" applyAlignment="1" applyProtection="1">
      <alignment horizontal="left" vertical="top" wrapText="1" indent="2"/>
      <protection locked="0"/>
    </xf>
    <xf numFmtId="0" fontId="5" fillId="0" borderId="1" xfId="8" applyFont="1" applyFill="1" applyBorder="1" applyAlignment="1" applyProtection="1">
      <alignment horizontal="left" vertical="top" wrapText="1" indent="3"/>
      <protection locked="0"/>
    </xf>
    <xf numFmtId="0" fontId="5" fillId="0" borderId="1" xfId="8" applyFont="1" applyFill="1" applyBorder="1" applyAlignment="1" applyProtection="1">
      <alignment horizontal="left" vertical="top" wrapText="1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8" fillId="0" borderId="1" xfId="8" applyFont="1" applyFill="1" applyBorder="1" applyAlignment="1" applyProtection="1">
      <alignment horizontal="left" vertical="top" wrapText="1" indent="2"/>
      <protection locked="0"/>
    </xf>
    <xf numFmtId="0" fontId="5" fillId="0" borderId="1" xfId="8" applyNumberFormat="1" applyFont="1" applyBorder="1" applyAlignment="1" applyProtection="1">
      <alignment horizontal="center" vertical="top" wrapText="1"/>
      <protection locked="0"/>
    </xf>
    <xf numFmtId="0" fontId="5" fillId="0" borderId="1" xfId="8" applyNumberFormat="1" applyFont="1" applyBorder="1" applyAlignment="1" applyProtection="1">
      <alignment horizontal="center" vertical="top"/>
      <protection locked="0"/>
    </xf>
    <xf numFmtId="0" fontId="5" fillId="0" borderId="1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1" xfId="16" applyNumberFormat="1" applyFont="1" applyFill="1" applyBorder="1" applyAlignment="1" applyProtection="1">
      <alignment horizontal="right" vertical="top" wrapText="1"/>
      <protection locked="0"/>
    </xf>
    <xf numFmtId="3" fontId="5" fillId="0" borderId="1" xfId="16" applyNumberFormat="1" applyFont="1" applyFill="1" applyBorder="1" applyAlignment="1" applyProtection="1">
      <alignment horizontal="center" vertical="top" wrapTex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5" fillId="0" borderId="1" xfId="16" applyNumberFormat="1" applyFont="1" applyFill="1" applyBorder="1" applyAlignment="1" applyProtection="1">
      <alignment horizontal="center" vertical="top"/>
      <protection locked="0"/>
    </xf>
    <xf numFmtId="3" fontId="4" fillId="0" borderId="1" xfId="16" applyNumberFormat="1" applyFont="1" applyFill="1" applyBorder="1" applyAlignment="1" applyProtection="1">
      <alignment horizontal="right" vertical="top"/>
      <protection locked="0"/>
    </xf>
    <xf numFmtId="0" fontId="5" fillId="0" borderId="0" xfId="8" applyNumberFormat="1" applyFont="1" applyBorder="1" applyAlignment="1" applyProtection="1">
      <alignment horizontal="center" vertical="top"/>
      <protection locked="0"/>
    </xf>
    <xf numFmtId="3" fontId="5" fillId="0" borderId="0" xfId="8" applyNumberFormat="1" applyFont="1" applyFill="1" applyBorder="1" applyAlignment="1" applyProtection="1">
      <alignment horizontal="center" vertical="top"/>
      <protection locked="0"/>
    </xf>
    <xf numFmtId="3" fontId="5" fillId="0" borderId="0" xfId="8" applyNumberFormat="1" applyFont="1" applyFill="1" applyBorder="1" applyAlignment="1" applyProtection="1">
      <alignment horizontal="right" vertical="top"/>
      <protection locked="0"/>
    </xf>
    <xf numFmtId="3" fontId="4" fillId="0" borderId="0" xfId="8" applyNumberFormat="1" applyFont="1" applyFill="1" applyBorder="1" applyAlignment="1" applyProtection="1">
      <alignment horizontal="right" vertical="top"/>
      <protection locked="0"/>
    </xf>
    <xf numFmtId="3" fontId="4" fillId="0" borderId="0" xfId="36" applyNumberFormat="1" applyFont="1" applyFill="1" applyBorder="1" applyAlignment="1" applyProtection="1">
      <alignment horizontal="right" vertical="top"/>
      <protection locked="0"/>
    </xf>
    <xf numFmtId="3" fontId="5" fillId="0" borderId="0" xfId="36" applyNumberFormat="1" applyFont="1" applyFill="1" applyBorder="1" applyAlignment="1" applyProtection="1">
      <alignment horizontal="center" vertical="top"/>
      <protection locked="0"/>
    </xf>
    <xf numFmtId="3" fontId="4" fillId="0" borderId="0" xfId="36" applyNumberFormat="1" applyFont="1" applyFill="1" applyBorder="1" applyAlignment="1" applyProtection="1">
      <alignment horizontal="right" vertical="top" wrapText="1"/>
      <protection locked="0"/>
    </xf>
    <xf numFmtId="3" fontId="5" fillId="0" borderId="0" xfId="36" applyNumberFormat="1" applyFont="1" applyFill="1" applyBorder="1" applyAlignment="1" applyProtection="1">
      <alignment horizontal="center" vertical="top" wrapText="1"/>
      <protection locked="0"/>
    </xf>
    <xf numFmtId="3" fontId="5" fillId="0" borderId="0" xfId="36" applyNumberFormat="1" applyFont="1" applyFill="1" applyBorder="1" applyAlignment="1" applyProtection="1">
      <alignment horizontal="right" vertical="top" wrapText="1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Fill="1" applyBorder="1" applyAlignment="1" applyProtection="1">
      <alignment horizontal="left" vertical="top" wrapText="1" indent="1"/>
      <protection locked="0"/>
    </xf>
    <xf numFmtId="0" fontId="5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Fill="1" applyBorder="1" applyAlignment="1" applyProtection="1">
      <alignment horizontal="left" vertical="top" wrapText="1" indent="2"/>
      <protection locked="0"/>
    </xf>
    <xf numFmtId="0" fontId="5" fillId="0" borderId="5" xfId="8" applyFont="1" applyFill="1" applyBorder="1" applyAlignment="1" applyProtection="1">
      <alignment horizontal="left" vertical="top" wrapText="1" indent="3"/>
      <protection locked="0"/>
    </xf>
    <xf numFmtId="3" fontId="5" fillId="0" borderId="6" xfId="8" applyNumberFormat="1" applyFont="1" applyFill="1" applyBorder="1" applyAlignment="1" applyProtection="1">
      <alignment horizontal="right" vertical="top"/>
      <protection locked="0"/>
    </xf>
    <xf numFmtId="0" fontId="5" fillId="0" borderId="5" xfId="8" applyFont="1" applyFill="1" applyBorder="1" applyAlignment="1" applyProtection="1">
      <alignment horizontal="left" vertical="top" wrapText="1"/>
      <protection locked="0"/>
    </xf>
    <xf numFmtId="3" fontId="5" fillId="0" borderId="6" xfId="8" applyNumberFormat="1" applyFont="1" applyFill="1" applyBorder="1" applyAlignment="1" applyProtection="1">
      <alignment horizontal="center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3" fontId="5" fillId="0" borderId="6" xfId="16" applyNumberFormat="1" applyFont="1" applyFill="1" applyBorder="1" applyAlignment="1" applyProtection="1">
      <alignment horizontal="center" vertical="top" wrapText="1"/>
      <protection locked="0"/>
    </xf>
    <xf numFmtId="0" fontId="5" fillId="0" borderId="5" xfId="8" applyFont="1" applyBorder="1" applyAlignment="1" applyProtection="1">
      <alignment vertical="top" wrapText="1"/>
      <protection locked="0"/>
    </xf>
    <xf numFmtId="0" fontId="5" fillId="0" borderId="5" xfId="8" applyFont="1" applyFill="1" applyBorder="1" applyAlignment="1" applyProtection="1">
      <alignment vertical="top" wrapText="1"/>
      <protection locked="0"/>
    </xf>
    <xf numFmtId="3" fontId="4" fillId="0" borderId="6" xfId="16" applyNumberFormat="1" applyFont="1" applyFill="1" applyBorder="1" applyAlignment="1" applyProtection="1">
      <alignment horizontal="right" vertical="top" wrapText="1"/>
      <protection locked="0"/>
    </xf>
    <xf numFmtId="0" fontId="5" fillId="0" borderId="7" xfId="8" applyFont="1" applyBorder="1" applyAlignment="1" applyProtection="1">
      <alignment vertical="top" wrapText="1"/>
      <protection locked="0"/>
    </xf>
    <xf numFmtId="0" fontId="5" fillId="0" borderId="8" xfId="8" applyNumberFormat="1" applyFont="1" applyBorder="1" applyAlignment="1" applyProtection="1">
      <alignment horizontal="center" vertical="top" wrapText="1"/>
      <protection locked="0"/>
    </xf>
    <xf numFmtId="4" fontId="5" fillId="0" borderId="8" xfId="8" applyNumberFormat="1" applyFont="1" applyBorder="1" applyAlignment="1" applyProtection="1">
      <alignment vertical="top" wrapText="1"/>
      <protection locked="0"/>
    </xf>
    <xf numFmtId="0" fontId="5" fillId="0" borderId="8" xfId="8" applyNumberFormat="1" applyFont="1" applyBorder="1" applyAlignment="1" applyProtection="1">
      <alignment horizontal="center" vertical="top"/>
      <protection locked="0"/>
    </xf>
    <xf numFmtId="0" fontId="5" fillId="0" borderId="9" xfId="8" applyNumberFormat="1" applyFont="1" applyBorder="1" applyAlignment="1" applyProtection="1">
      <alignment horizontal="center" vertical="top"/>
      <protection locked="0"/>
    </xf>
  </cellXfs>
  <cellStyles count="37"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16"/>
    <cellStyle name="Millares 2 4 2" xfId="36"/>
    <cellStyle name="Millares 2 4 3" xfId="26"/>
    <cellStyle name="Millares 2 5" xfId="27"/>
    <cellStyle name="Millares 2 6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32"/>
    <cellStyle name="Normal 2 4" xfId="22"/>
    <cellStyle name="Normal 3" xfId="9"/>
    <cellStyle name="Normal 3 2" xfId="33"/>
    <cellStyle name="Normal 3 3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5"/>
    <cellStyle name="Normal 6 2 3" xfId="25"/>
    <cellStyle name="Normal 6 3" xfId="34"/>
    <cellStyle name="Normal 6 4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Normal="100" zoomScaleSheetLayoutView="100" workbookViewId="0">
      <selection activeCell="H30" sqref="H29:H3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/>
    <col min="8" max="9" width="12" style="32"/>
    <col min="10" max="16384" width="12" style="2"/>
  </cols>
  <sheetData>
    <row r="1" spans="1:9" ht="45" customHeight="1" thickTop="1" x14ac:dyDescent="0.2">
      <c r="A1" s="33" t="s">
        <v>60</v>
      </c>
      <c r="B1" s="34"/>
      <c r="C1" s="34"/>
      <c r="D1" s="34"/>
      <c r="E1" s="34"/>
      <c r="F1" s="35"/>
    </row>
    <row r="2" spans="1:9" x14ac:dyDescent="0.2">
      <c r="A2" s="36" t="s">
        <v>51</v>
      </c>
      <c r="B2" s="5">
        <v>2023</v>
      </c>
      <c r="C2" s="5">
        <v>2022</v>
      </c>
      <c r="D2" s="5" t="s">
        <v>51</v>
      </c>
      <c r="E2" s="5">
        <v>2023</v>
      </c>
      <c r="F2" s="37">
        <v>2022</v>
      </c>
    </row>
    <row r="3" spans="1:9" s="3" customFormat="1" x14ac:dyDescent="0.2">
      <c r="A3" s="38" t="s">
        <v>0</v>
      </c>
      <c r="B3" s="7"/>
      <c r="C3" s="7"/>
      <c r="D3" s="6" t="s">
        <v>1</v>
      </c>
      <c r="E3" s="7"/>
      <c r="F3" s="39"/>
      <c r="H3" s="31"/>
      <c r="I3" s="31"/>
    </row>
    <row r="4" spans="1:9" x14ac:dyDescent="0.2">
      <c r="A4" s="40" t="s">
        <v>18</v>
      </c>
      <c r="B4" s="7"/>
      <c r="C4" s="7"/>
      <c r="D4" s="8" t="s">
        <v>20</v>
      </c>
      <c r="E4" s="7"/>
      <c r="F4" s="39"/>
    </row>
    <row r="5" spans="1:9" x14ac:dyDescent="0.2">
      <c r="A5" s="41" t="s">
        <v>22</v>
      </c>
      <c r="B5" s="17">
        <v>40427621.210000001</v>
      </c>
      <c r="C5" s="17">
        <v>23217614.920000002</v>
      </c>
      <c r="D5" s="9" t="s">
        <v>36</v>
      </c>
      <c r="E5" s="17">
        <v>15224308.029999999</v>
      </c>
      <c r="F5" s="42">
        <v>21802207.43</v>
      </c>
      <c r="H5" s="30"/>
      <c r="I5" s="24"/>
    </row>
    <row r="6" spans="1:9" x14ac:dyDescent="0.2">
      <c r="A6" s="41" t="s">
        <v>23</v>
      </c>
      <c r="B6" s="17">
        <v>70792836.310000002</v>
      </c>
      <c r="C6" s="17">
        <v>72350664.950000003</v>
      </c>
      <c r="D6" s="9" t="s">
        <v>37</v>
      </c>
      <c r="E6" s="17">
        <v>0</v>
      </c>
      <c r="F6" s="42">
        <v>0</v>
      </c>
      <c r="H6" s="30"/>
      <c r="I6" s="24"/>
    </row>
    <row r="7" spans="1:9" x14ac:dyDescent="0.2">
      <c r="A7" s="41" t="s">
        <v>24</v>
      </c>
      <c r="B7" s="17">
        <v>10457016.9</v>
      </c>
      <c r="C7" s="17">
        <v>4512603.17</v>
      </c>
      <c r="D7" s="9" t="s">
        <v>6</v>
      </c>
      <c r="E7" s="17">
        <v>0</v>
      </c>
      <c r="F7" s="42">
        <v>0</v>
      </c>
      <c r="H7" s="30"/>
      <c r="I7" s="24"/>
    </row>
    <row r="8" spans="1:9" x14ac:dyDescent="0.2">
      <c r="A8" s="41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42">
        <v>0</v>
      </c>
      <c r="H8" s="30"/>
      <c r="I8" s="24"/>
    </row>
    <row r="9" spans="1:9" x14ac:dyDescent="0.2">
      <c r="A9" s="41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42">
        <v>0</v>
      </c>
      <c r="H9" s="30"/>
      <c r="I9" s="24"/>
    </row>
    <row r="10" spans="1:9" ht="22.5" x14ac:dyDescent="0.2">
      <c r="A10" s="41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42">
        <v>72010</v>
      </c>
      <c r="H10" s="30"/>
      <c r="I10" s="24"/>
    </row>
    <row r="11" spans="1:9" x14ac:dyDescent="0.2">
      <c r="A11" s="41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42">
        <v>0</v>
      </c>
      <c r="H11" s="30"/>
      <c r="I11" s="24"/>
    </row>
    <row r="12" spans="1:9" x14ac:dyDescent="0.2">
      <c r="A12" s="43"/>
      <c r="B12" s="18"/>
      <c r="C12" s="18"/>
      <c r="D12" s="9" t="s">
        <v>40</v>
      </c>
      <c r="E12" s="17">
        <v>894202.33</v>
      </c>
      <c r="F12" s="42">
        <v>894202.33</v>
      </c>
      <c r="H12" s="30"/>
      <c r="I12" s="24"/>
    </row>
    <row r="13" spans="1:9" x14ac:dyDescent="0.2">
      <c r="A13" s="40" t="s">
        <v>52</v>
      </c>
      <c r="B13" s="19">
        <f>SUM(B5:B11)</f>
        <v>122025189.04000001</v>
      </c>
      <c r="C13" s="19">
        <f>SUM(C5:C11)</f>
        <v>100428597.66</v>
      </c>
      <c r="D13" s="10"/>
      <c r="E13" s="20"/>
      <c r="F13" s="44"/>
      <c r="H13" s="27"/>
      <c r="I13" s="23"/>
    </row>
    <row r="14" spans="1:9" x14ac:dyDescent="0.2">
      <c r="A14" s="45"/>
      <c r="B14" s="18"/>
      <c r="C14" s="18"/>
      <c r="D14" s="8" t="s">
        <v>53</v>
      </c>
      <c r="E14" s="21">
        <f>SUM(E5:E12)</f>
        <v>16190520.359999999</v>
      </c>
      <c r="F14" s="46">
        <f>SUM(F5:F12)</f>
        <v>22768419.759999998</v>
      </c>
      <c r="H14" s="26"/>
      <c r="I14" s="25"/>
    </row>
    <row r="15" spans="1:9" x14ac:dyDescent="0.2">
      <c r="A15" s="40" t="s">
        <v>19</v>
      </c>
      <c r="B15" s="18"/>
      <c r="C15" s="18"/>
      <c r="D15" s="11"/>
      <c r="E15" s="18"/>
      <c r="F15" s="44"/>
      <c r="H15" s="29"/>
      <c r="I15" s="23"/>
    </row>
    <row r="16" spans="1:9" x14ac:dyDescent="0.2">
      <c r="A16" s="41" t="s">
        <v>28</v>
      </c>
      <c r="B16" s="17">
        <v>0</v>
      </c>
      <c r="C16" s="17">
        <v>0</v>
      </c>
      <c r="D16" s="8" t="s">
        <v>21</v>
      </c>
      <c r="E16" s="18"/>
      <c r="F16" s="47"/>
      <c r="H16" s="29"/>
      <c r="I16" s="29"/>
    </row>
    <row r="17" spans="1:9" x14ac:dyDescent="0.2">
      <c r="A17" s="41" t="s">
        <v>29</v>
      </c>
      <c r="B17" s="17">
        <v>0</v>
      </c>
      <c r="C17" s="17">
        <v>0</v>
      </c>
      <c r="D17" s="9" t="s">
        <v>9</v>
      </c>
      <c r="E17" s="17">
        <v>0</v>
      </c>
      <c r="F17" s="42">
        <v>0</v>
      </c>
      <c r="H17" s="30"/>
      <c r="I17" s="24"/>
    </row>
    <row r="18" spans="1:9" x14ac:dyDescent="0.2">
      <c r="A18" s="41" t="s">
        <v>30</v>
      </c>
      <c r="B18" s="17">
        <v>274021675.68000001</v>
      </c>
      <c r="C18" s="17">
        <v>274021675.68000001</v>
      </c>
      <c r="D18" s="9" t="s">
        <v>10</v>
      </c>
      <c r="E18" s="17">
        <v>0</v>
      </c>
      <c r="F18" s="42">
        <v>0</v>
      </c>
      <c r="H18" s="30"/>
      <c r="I18" s="24"/>
    </row>
    <row r="19" spans="1:9" x14ac:dyDescent="0.2">
      <c r="A19" s="41" t="s">
        <v>31</v>
      </c>
      <c r="B19" s="17">
        <v>196946171.05000001</v>
      </c>
      <c r="C19" s="17">
        <v>195406814.19999999</v>
      </c>
      <c r="D19" s="9" t="s">
        <v>11</v>
      </c>
      <c r="E19" s="17">
        <v>0</v>
      </c>
      <c r="F19" s="42">
        <v>0</v>
      </c>
      <c r="H19" s="30"/>
      <c r="I19" s="24"/>
    </row>
    <row r="20" spans="1:9" x14ac:dyDescent="0.2">
      <c r="A20" s="41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42">
        <v>0</v>
      </c>
      <c r="H20" s="30"/>
      <c r="I20" s="24"/>
    </row>
    <row r="21" spans="1:9" ht="22.5" x14ac:dyDescent="0.2">
      <c r="A21" s="41" t="s">
        <v>33</v>
      </c>
      <c r="B21" s="17">
        <v>-236147622.12</v>
      </c>
      <c r="C21" s="17">
        <v>-236147622.12</v>
      </c>
      <c r="D21" s="9" t="s">
        <v>54</v>
      </c>
      <c r="E21" s="17">
        <v>0</v>
      </c>
      <c r="F21" s="42">
        <v>0</v>
      </c>
      <c r="H21" s="30"/>
      <c r="I21" s="24"/>
    </row>
    <row r="22" spans="1:9" x14ac:dyDescent="0.2">
      <c r="A22" s="41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42">
        <v>999898.5</v>
      </c>
      <c r="H22" s="30"/>
      <c r="I22" s="24"/>
    </row>
    <row r="23" spans="1:9" x14ac:dyDescent="0.2">
      <c r="A23" s="41" t="s">
        <v>5</v>
      </c>
      <c r="B23" s="17">
        <v>0</v>
      </c>
      <c r="C23" s="17">
        <v>0</v>
      </c>
      <c r="D23" s="10"/>
      <c r="E23" s="18"/>
      <c r="F23" s="44"/>
      <c r="H23" s="29"/>
      <c r="I23" s="23"/>
    </row>
    <row r="24" spans="1:9" x14ac:dyDescent="0.2">
      <c r="A24" s="41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46">
        <f>SUM(F17:F22)</f>
        <v>999898.5</v>
      </c>
      <c r="H24" s="28"/>
      <c r="I24" s="25"/>
    </row>
    <row r="25" spans="1:9" s="3" customFormat="1" x14ac:dyDescent="0.2">
      <c r="A25" s="43"/>
      <c r="B25" s="18"/>
      <c r="C25" s="18"/>
      <c r="D25" s="10"/>
      <c r="E25" s="18"/>
      <c r="F25" s="44"/>
      <c r="H25" s="29"/>
      <c r="I25" s="23"/>
    </row>
    <row r="26" spans="1:9" x14ac:dyDescent="0.2">
      <c r="A26" s="40" t="s">
        <v>56</v>
      </c>
      <c r="B26" s="19">
        <f>SUM(B16:B24)</f>
        <v>240189926.48999998</v>
      </c>
      <c r="C26" s="19">
        <f>SUM(C16:C24)</f>
        <v>238650569.63999996</v>
      </c>
      <c r="D26" s="12" t="s">
        <v>50</v>
      </c>
      <c r="E26" s="19">
        <f>SUM(E24+E14)</f>
        <v>17190418.859999999</v>
      </c>
      <c r="F26" s="46">
        <f>SUM(F14+F24)</f>
        <v>23768318.259999998</v>
      </c>
      <c r="H26" s="28"/>
      <c r="I26" s="25"/>
    </row>
    <row r="27" spans="1:9" x14ac:dyDescent="0.2">
      <c r="A27" s="45"/>
      <c r="B27" s="18"/>
      <c r="C27" s="18"/>
      <c r="D27" s="11"/>
      <c r="E27" s="18"/>
      <c r="F27" s="44"/>
      <c r="H27" s="29"/>
      <c r="I27" s="23"/>
    </row>
    <row r="28" spans="1:9" x14ac:dyDescent="0.2">
      <c r="A28" s="40" t="s">
        <v>57</v>
      </c>
      <c r="B28" s="19">
        <f>B13+B26</f>
        <v>362215115.52999997</v>
      </c>
      <c r="C28" s="19">
        <f>C13+C26</f>
        <v>339079167.29999995</v>
      </c>
      <c r="D28" s="6" t="s">
        <v>43</v>
      </c>
      <c r="E28" s="18"/>
      <c r="F28" s="47"/>
      <c r="H28" s="29"/>
      <c r="I28" s="29"/>
    </row>
    <row r="29" spans="1:9" x14ac:dyDescent="0.2">
      <c r="A29" s="48"/>
      <c r="B29" s="13"/>
      <c r="C29" s="14"/>
      <c r="D29" s="11"/>
      <c r="E29" s="18"/>
      <c r="F29" s="47"/>
      <c r="H29" s="29"/>
      <c r="I29" s="29"/>
    </row>
    <row r="30" spans="1:9" x14ac:dyDescent="0.2">
      <c r="A30" s="49"/>
      <c r="B30" s="13"/>
      <c r="C30" s="14"/>
      <c r="D30" s="8" t="s">
        <v>42</v>
      </c>
      <c r="E30" s="19">
        <f>SUM(E31:E33)</f>
        <v>348687492.14999998</v>
      </c>
      <c r="F30" s="46">
        <f>SUM(F31:F33)</f>
        <v>342225127.38999999</v>
      </c>
      <c r="H30" s="28"/>
      <c r="I30" s="25"/>
    </row>
    <row r="31" spans="1:9" x14ac:dyDescent="0.2">
      <c r="A31" s="49"/>
      <c r="B31" s="13"/>
      <c r="C31" s="14"/>
      <c r="D31" s="9" t="s">
        <v>2</v>
      </c>
      <c r="E31" s="17">
        <v>325829077.94999999</v>
      </c>
      <c r="F31" s="42">
        <v>319366713.19</v>
      </c>
      <c r="H31" s="30"/>
      <c r="I31" s="24"/>
    </row>
    <row r="32" spans="1:9" x14ac:dyDescent="0.2">
      <c r="A32" s="49"/>
      <c r="B32" s="13"/>
      <c r="C32" s="14"/>
      <c r="D32" s="9" t="s">
        <v>13</v>
      </c>
      <c r="E32" s="17">
        <v>22858414.199999999</v>
      </c>
      <c r="F32" s="42">
        <v>22858414.199999999</v>
      </c>
      <c r="H32" s="30"/>
      <c r="I32" s="24"/>
    </row>
    <row r="33" spans="1:9" x14ac:dyDescent="0.2">
      <c r="A33" s="49"/>
      <c r="B33" s="13"/>
      <c r="C33" s="14"/>
      <c r="D33" s="9" t="s">
        <v>45</v>
      </c>
      <c r="E33" s="17">
        <v>0</v>
      </c>
      <c r="F33" s="42">
        <v>0</v>
      </c>
      <c r="H33" s="30"/>
      <c r="I33" s="24"/>
    </row>
    <row r="34" spans="1:9" x14ac:dyDescent="0.2">
      <c r="A34" s="49"/>
      <c r="B34" s="13"/>
      <c r="C34" s="14"/>
      <c r="D34" s="10"/>
      <c r="E34" s="18"/>
      <c r="F34" s="44"/>
      <c r="H34" s="29"/>
      <c r="I34" s="23"/>
    </row>
    <row r="35" spans="1:9" x14ac:dyDescent="0.2">
      <c r="A35" s="49"/>
      <c r="B35" s="13"/>
      <c r="C35" s="14"/>
      <c r="D35" s="8" t="s">
        <v>44</v>
      </c>
      <c r="E35" s="19">
        <f>SUM(E36:E40)</f>
        <v>-3662795.4800000004</v>
      </c>
      <c r="F35" s="46">
        <f>SUM(F36:F40)</f>
        <v>-26914278.350000001</v>
      </c>
      <c r="H35" s="28"/>
      <c r="I35" s="25"/>
    </row>
    <row r="36" spans="1:9" x14ac:dyDescent="0.2">
      <c r="A36" s="49"/>
      <c r="B36" s="13"/>
      <c r="C36" s="14"/>
      <c r="D36" s="9" t="s">
        <v>46</v>
      </c>
      <c r="E36" s="17">
        <v>25523929.02</v>
      </c>
      <c r="F36" s="42">
        <v>9427465.0399999991</v>
      </c>
      <c r="H36" s="30"/>
      <c r="I36" s="24"/>
    </row>
    <row r="37" spans="1:9" x14ac:dyDescent="0.2">
      <c r="A37" s="49"/>
      <c r="B37" s="13"/>
      <c r="C37" s="14"/>
      <c r="D37" s="9" t="s">
        <v>14</v>
      </c>
      <c r="E37" s="17">
        <v>-29186724.5</v>
      </c>
      <c r="F37" s="42">
        <v>-36341743.390000001</v>
      </c>
      <c r="H37" s="30"/>
      <c r="I37" s="24"/>
    </row>
    <row r="38" spans="1:9" x14ac:dyDescent="0.2">
      <c r="A38" s="49"/>
      <c r="B38" s="13"/>
      <c r="C38" s="14"/>
      <c r="D38" s="9" t="s">
        <v>3</v>
      </c>
      <c r="E38" s="17">
        <v>0</v>
      </c>
      <c r="F38" s="42">
        <v>0</v>
      </c>
      <c r="H38" s="30"/>
      <c r="I38" s="24"/>
    </row>
    <row r="39" spans="1:9" x14ac:dyDescent="0.2">
      <c r="A39" s="49"/>
      <c r="B39" s="13"/>
      <c r="C39" s="14"/>
      <c r="D39" s="9" t="s">
        <v>4</v>
      </c>
      <c r="E39" s="17">
        <v>0</v>
      </c>
      <c r="F39" s="42">
        <v>0</v>
      </c>
      <c r="H39" s="30"/>
      <c r="I39" s="24"/>
    </row>
    <row r="40" spans="1:9" x14ac:dyDescent="0.2">
      <c r="A40" s="49"/>
      <c r="B40" s="13"/>
      <c r="C40" s="14"/>
      <c r="D40" s="9" t="s">
        <v>47</v>
      </c>
      <c r="E40" s="17">
        <v>0</v>
      </c>
      <c r="F40" s="42">
        <v>0</v>
      </c>
      <c r="H40" s="30"/>
      <c r="I40" s="24"/>
    </row>
    <row r="41" spans="1:9" x14ac:dyDescent="0.2">
      <c r="A41" s="49"/>
      <c r="B41" s="13"/>
      <c r="C41" s="14"/>
      <c r="D41" s="10"/>
      <c r="E41" s="18"/>
      <c r="F41" s="44"/>
      <c r="H41" s="29"/>
      <c r="I41" s="23"/>
    </row>
    <row r="42" spans="1:9" ht="22.5" x14ac:dyDescent="0.2">
      <c r="A42" s="49"/>
      <c r="B42" s="15"/>
      <c r="C42" s="14"/>
      <c r="D42" s="8" t="s">
        <v>58</v>
      </c>
      <c r="E42" s="19">
        <f>SUM(E43:E44)</f>
        <v>0</v>
      </c>
      <c r="F42" s="46">
        <f>SUM(F43:F44)</f>
        <v>0</v>
      </c>
      <c r="H42" s="28"/>
      <c r="I42" s="25"/>
    </row>
    <row r="43" spans="1:9" x14ac:dyDescent="0.2">
      <c r="A43" s="48"/>
      <c r="B43" s="13"/>
      <c r="C43" s="14"/>
      <c r="D43" s="9" t="s">
        <v>15</v>
      </c>
      <c r="E43" s="17">
        <v>0</v>
      </c>
      <c r="F43" s="42">
        <v>0</v>
      </c>
      <c r="H43" s="30"/>
      <c r="I43" s="24"/>
    </row>
    <row r="44" spans="1:9" x14ac:dyDescent="0.2">
      <c r="A44" s="48"/>
      <c r="B44" s="13"/>
      <c r="C44" s="14"/>
      <c r="D44" s="9" t="s">
        <v>16</v>
      </c>
      <c r="E44" s="17">
        <v>0</v>
      </c>
      <c r="F44" s="42">
        <v>0</v>
      </c>
      <c r="H44" s="30"/>
      <c r="I44" s="24"/>
    </row>
    <row r="45" spans="1:9" x14ac:dyDescent="0.2">
      <c r="A45" s="48"/>
      <c r="B45" s="13"/>
      <c r="C45" s="14"/>
      <c r="D45" s="10"/>
      <c r="E45" s="18"/>
      <c r="F45" s="44"/>
      <c r="H45" s="29"/>
      <c r="I45" s="23"/>
    </row>
    <row r="46" spans="1:9" x14ac:dyDescent="0.2">
      <c r="A46" s="48"/>
      <c r="B46" s="13"/>
      <c r="C46" s="14"/>
      <c r="D46" s="8" t="s">
        <v>48</v>
      </c>
      <c r="E46" s="19">
        <f>SUM(E42+E35+E30)</f>
        <v>345024696.66999996</v>
      </c>
      <c r="F46" s="46">
        <f>SUM(F42+F35+F30)</f>
        <v>315310849.03999996</v>
      </c>
      <c r="H46" s="28"/>
      <c r="I46" s="25"/>
    </row>
    <row r="47" spans="1:9" x14ac:dyDescent="0.2">
      <c r="A47" s="48"/>
      <c r="B47" s="13"/>
      <c r="C47" s="14"/>
      <c r="D47" s="11"/>
      <c r="E47" s="18"/>
      <c r="F47" s="44"/>
      <c r="H47" s="29"/>
      <c r="I47" s="23"/>
    </row>
    <row r="48" spans="1:9" x14ac:dyDescent="0.2">
      <c r="A48" s="48"/>
      <c r="B48" s="13"/>
      <c r="C48" s="14"/>
      <c r="D48" s="8" t="s">
        <v>49</v>
      </c>
      <c r="E48" s="19">
        <f>E46+E26</f>
        <v>362215115.52999997</v>
      </c>
      <c r="F48" s="50">
        <f>F46+F26</f>
        <v>339079167.29999995</v>
      </c>
      <c r="H48" s="28"/>
      <c r="I48" s="28"/>
    </row>
    <row r="49" spans="1:9" ht="12" thickBot="1" x14ac:dyDescent="0.25">
      <c r="A49" s="51"/>
      <c r="B49" s="52"/>
      <c r="C49" s="52"/>
      <c r="D49" s="53"/>
      <c r="E49" s="54"/>
      <c r="F49" s="55"/>
      <c r="H49" s="22"/>
      <c r="I49" s="22"/>
    </row>
    <row r="50" spans="1:9" ht="12" thickTop="1" x14ac:dyDescent="0.2"/>
    <row r="51" spans="1:9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2023-07-13T22:26:40Z</cp:lastPrinted>
  <dcterms:created xsi:type="dcterms:W3CDTF">2012-12-11T20:26:08Z</dcterms:created>
  <dcterms:modified xsi:type="dcterms:W3CDTF">2023-07-13T22:29:20Z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