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<sst xmlns="http://schemas.openxmlformats.org/spreadsheetml/2006/main" count="62" uniqueCount="61">
  <si>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</si>
  <si>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</si>
  <si>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</si>
  <si>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</si>
  <si>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</si>
  <si>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</si>
  <si>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</si>
  <si>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</si>
  <si>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</si>
  <si>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</si>
  <si>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</si>
  <si>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</si>
  <si>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</si>
  <si>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</si>
  <si>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</si>
  <si>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</si>
  <si>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</si>
  <si>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</si>
  <si>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</si>
  <si>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</si>
  <si>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</si>
  <si>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</si>
  <si>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</si>
  <si>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</si>
  <si>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</si>
  <si>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</si>
  <si>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</si>
  <si>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</si>
  <si>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</si>
  <si>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</si>
  <si>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</si>
  <si>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</si>
  <si>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</si>
  <si>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</si>
  <si>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</si>
  <si>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</si>
  <si>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</si>
  <si>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</si>
  <si>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</si>
  <si>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</si>
  <si>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</si>
  <si>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</si>
  <si>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</si>
  <si>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</si>
  <si>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</si>
  <si>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</si>
  <si>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</si>
  <si>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</si>
  <si>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</si>
  <si>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</si>
  <si>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</si>
  <si>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</si>
  <si>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</si>
  <si>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</si>
  <si>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</si>
  <si>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</si>
  <si>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</si>
  <si>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</si>
  <si>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</si>
  <si>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</si>
  <si>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TECNOLOGICA DE LEON
Estado de Situación Financiera
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</si>
</sst>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Fill="1" applyBorder="1" applyAlignment="1" applyProtection="1">
      <alignment horizontal="left" vertical="top" wrapText="1" indent="1"/>
      <protection locked="0"/>
    </xf>
    <xf numFmtId="0" fontId="4" fillId="0" borderId="1" xfId="16" applyNumberFormat="1" applyFont="1" applyFill="1" applyBorder="1" applyAlignment="1" applyProtection="1">
      <alignment horizontal="center" vertical="top" wrapText="1"/>
      <protection locked="0"/>
    </xf>
    <xf numFmtId="0" fontId="3" fillId="0" borderId="1" xfId="8" applyFont="1" applyFill="1" applyBorder="1" applyAlignment="1" applyProtection="1">
      <alignment horizontal="left" vertical="top" wrapText="1" indent="2"/>
      <protection locked="0"/>
    </xf>
    <xf numFmtId="0" fontId="4" fillId="0" borderId="1" xfId="8" applyFont="1" applyFill="1" applyBorder="1" applyAlignment="1" applyProtection="1">
      <alignment horizontal="left" vertical="top" wrapText="1" indent="3"/>
      <protection locked="0"/>
    </xf>
    <xf numFmtId="0" fontId="4" fillId="0" borderId="1" xfId="8" applyFont="1" applyFill="1" applyBorder="1" applyAlignment="1" applyProtection="1">
      <alignment horizontal="left" vertical="top" wrapText="1"/>
      <protection locked="0"/>
    </xf>
    <xf numFmtId="0" fontId="3" fillId="0" borderId="1" xfId="8" applyFont="1" applyFill="1" applyBorder="1" applyAlignment="1" applyProtection="1">
      <alignment horizontal="left" vertical="top" wrapText="1"/>
      <protection locked="0"/>
    </xf>
    <xf numFmtId="0" fontId="7" fillId="0" borderId="1" xfId="8" applyFont="1" applyFill="1" applyBorder="1" applyAlignment="1" applyProtection="1">
      <alignment horizontal="left" vertical="top" wrapText="1" indent="2"/>
      <protection locked="0"/>
    </xf>
    <xf numFmtId="0" fontId="4" fillId="0" borderId="1" xfId="8" applyNumberFormat="1" applyFont="1" applyBorder="1" applyAlignment="1" applyProtection="1">
      <alignment horizontal="center" vertical="top" wrapText="1"/>
      <protection locked="0"/>
    </xf>
    <xf numFmtId="0" fontId="4" fillId="0" borderId="1" xfId="8" applyNumberFormat="1" applyFont="1" applyBorder="1" applyAlignment="1" applyProtection="1">
      <alignment horizontal="center" vertical="top"/>
      <protection locked="0"/>
    </xf>
    <xf numFmtId="0" fontId="4" fillId="0" borderId="1" xfId="8" applyNumberFormat="1" applyFont="1" applyFill="1" applyBorder="1" applyAlignment="1" applyProtection="1">
      <alignment horizontal="center"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1" xfId="16" applyNumberFormat="1" applyFont="1" applyFill="1" applyBorder="1" applyAlignment="1" applyProtection="1">
      <alignment horizontal="right" vertical="top" wrapText="1"/>
      <protection locked="0"/>
    </xf>
    <xf numFmtId="3" fontId="4" fillId="0" borderId="1" xfId="16" applyNumberFormat="1" applyFont="1" applyFill="1" applyBorder="1" applyAlignment="1" applyProtection="1">
      <alignment horizontal="center" vertical="top" wrapText="1"/>
      <protection locked="0"/>
    </xf>
    <xf numFmtId="3" fontId="3" fillId="0" borderId="1" xfId="16" applyNumberFormat="1" applyFont="1" applyFill="1" applyBorder="1" applyAlignment="1" applyProtection="1">
      <alignment horizontal="right" vertical="top" wrapText="1"/>
      <protection locked="0"/>
    </xf>
    <xf numFmtId="3" fontId="4" fillId="0" borderId="1" xfId="16" applyNumberFormat="1" applyFont="1" applyFill="1" applyBorder="1" applyAlignment="1" applyProtection="1">
      <alignment horizontal="center" vertical="top"/>
      <protection locked="0"/>
    </xf>
    <xf numFmtId="3" fontId="3" fillId="0" borderId="1" xfId="16" applyNumberFormat="1" applyFont="1" applyFill="1" applyBorder="1" applyAlignment="1" applyProtection="1">
      <alignment horizontal="right" vertical="top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0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3" fillId="0" borderId="5" xfId="8" applyFont="1" applyFill="1" applyBorder="1" applyAlignment="1" applyProtection="1">
      <alignment horizontal="left" vertical="top" wrapText="1" indent="2"/>
      <protection locked="0"/>
    </xf>
    <xf numFmtId="0" fontId="4" fillId="0" borderId="5" xfId="8" applyFont="1" applyFill="1" applyBorder="1" applyAlignment="1" applyProtection="1">
      <alignment horizontal="left" vertical="top" wrapText="1" indent="3"/>
      <protection locked="0"/>
    </xf>
    <xf numFmtId="3" fontId="4" fillId="0" borderId="6" xfId="8" applyNumberFormat="1" applyFont="1" applyFill="1" applyBorder="1" applyAlignment="1" applyProtection="1">
      <alignment horizontal="right" vertical="top"/>
      <protection locked="0"/>
    </xf>
    <xf numFmtId="0" fontId="4" fillId="0" borderId="5" xfId="8" applyFont="1" applyFill="1" applyBorder="1" applyAlignment="1" applyProtection="1">
      <alignment horizontal="left" vertical="top" wrapText="1"/>
      <protection locked="0"/>
    </xf>
    <xf numFmtId="3" fontId="4" fillId="0" borderId="6" xfId="8" applyNumberFormat="1" applyFont="1" applyFill="1" applyBorder="1" applyAlignment="1" applyProtection="1">
      <alignment horizontal="center" vertical="top"/>
      <protection locked="0"/>
    </xf>
    <xf numFmtId="0" fontId="3" fillId="0" borderId="5" xfId="8" applyFont="1" applyFill="1" applyBorder="1" applyAlignment="1" applyProtection="1">
      <alignment horizontal="left" vertical="top" wrapText="1"/>
      <protection locked="0"/>
    </xf>
    <xf numFmtId="3" fontId="3" fillId="0" borderId="6" xfId="8" applyNumberFormat="1" applyFont="1" applyFill="1" applyBorder="1" applyAlignment="1" applyProtection="1">
      <alignment horizontal="right" vertical="top"/>
      <protection locked="0"/>
    </xf>
    <xf numFmtId="3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4" fillId="0" borderId="5" xfId="8" applyFont="1" applyBorder="1" applyAlignment="1" applyProtection="1">
      <alignment vertical="top" wrapText="1"/>
      <protection locked="0"/>
    </xf>
    <xf numFmtId="0" fontId="4" fillId="0" borderId="5" xfId="8" applyFont="1" applyFill="1" applyBorder="1" applyAlignment="1" applyProtection="1">
      <alignment vertical="top" wrapText="1"/>
      <protection locked="0"/>
    </xf>
    <xf numFmtId="3" fontId="3" fillId="0" borderId="6" xfId="16" applyNumberFormat="1" applyFont="1" applyFill="1" applyBorder="1" applyAlignment="1" applyProtection="1">
      <alignment horizontal="right" vertical="top" wrapText="1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0" fontId="4" fillId="0" borderId="8" xfId="8" applyNumberFormat="1" applyFont="1" applyBorder="1" applyAlignment="1" applyProtection="1">
      <alignment horizontal="center" vertical="top" wrapText="1"/>
      <protection locked="0"/>
    </xf>
    <xf numFmtId="4" fontId="4" fillId="0" borderId="8" xfId="8" applyNumberFormat="1" applyFont="1" applyBorder="1" applyAlignment="1" applyProtection="1">
      <alignment vertical="top" wrapText="1"/>
      <protection locked="0"/>
    </xf>
    <xf numFmtId="0" fontId="4" fillId="0" borderId="8" xfId="8" applyNumberFormat="1" applyFont="1" applyBorder="1" applyAlignment="1" applyProtection="1">
      <alignment horizontal="center" vertical="top"/>
      <protection locked="0"/>
    </xf>
    <xf numFmtId="0" fontId="4" fillId="0" borderId="9" xfId="8" applyNumberFormat="1" applyFont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56.25" customHeight="1" x14ac:dyDescent="0.2">
      <c r="A1" s="22" t="s">
        <v>60</v>
      </c>
      <c r="B1" s="23"/>
      <c r="C1" s="23"/>
      <c r="D1" s="23"/>
      <c r="E1" s="23"/>
      <c r="F1" s="24"/>
    </row>
    <row r="2" spans="1:6" x14ac:dyDescent="0.2">
      <c r="A2" s="25" t="s">
        <v>51</v>
      </c>
      <c r="B2" s="5">
        <v>2024</v>
      </c>
      <c r="C2" s="5">
        <v>2023</v>
      </c>
      <c r="D2" s="5" t="s">
        <v>51</v>
      </c>
      <c r="E2" s="5">
        <v>2024</v>
      </c>
      <c r="F2" s="26">
        <v>2023</v>
      </c>
    </row>
    <row r="3" spans="1:6" s="3" customFormat="1" x14ac:dyDescent="0.2">
      <c r="A3" s="27" t="s">
        <v>0</v>
      </c>
      <c r="B3" s="7"/>
      <c r="C3" s="7"/>
      <c r="D3" s="6" t="s">
        <v>1</v>
      </c>
      <c r="E3" s="7"/>
      <c r="F3" s="28"/>
    </row>
    <row r="4" spans="1:6" x14ac:dyDescent="0.2">
      <c r="A4" s="29" t="s">
        <v>18</v>
      </c>
      <c r="B4" s="7"/>
      <c r="C4" s="7"/>
      <c r="D4" s="8" t="s">
        <v>20</v>
      </c>
      <c r="E4" s="7"/>
      <c r="F4" s="28"/>
    </row>
    <row r="5" spans="1:6" x14ac:dyDescent="0.2">
      <c r="A5" s="30" t="s">
        <v>22</v>
      </c>
      <c r="B5" s="17">
        <v>55880635.950000003</v>
      </c>
      <c r="C5" s="17">
        <v>56624359.25</v>
      </c>
      <c r="D5" s="9" t="s">
        <v>36</v>
      </c>
      <c r="E5" s="17">
        <v>18336044.210000001</v>
      </c>
      <c r="F5" s="31">
        <v>42814945.810000002</v>
      </c>
    </row>
    <row r="6" spans="1:6" x14ac:dyDescent="0.2">
      <c r="A6" s="30" t="s">
        <v>23</v>
      </c>
      <c r="B6" s="17">
        <v>61959286.490000002</v>
      </c>
      <c r="C6" s="17">
        <v>59830721.659999996</v>
      </c>
      <c r="D6" s="9" t="s">
        <v>37</v>
      </c>
      <c r="E6" s="17">
        <v>0</v>
      </c>
      <c r="F6" s="31">
        <v>0</v>
      </c>
    </row>
    <row r="7" spans="1:6" x14ac:dyDescent="0.2">
      <c r="A7" s="30" t="s">
        <v>24</v>
      </c>
      <c r="B7" s="17">
        <v>6272596.2599999998</v>
      </c>
      <c r="C7" s="17">
        <v>7118013.8799999999</v>
      </c>
      <c r="D7" s="9" t="s">
        <v>6</v>
      </c>
      <c r="E7" s="17">
        <v>0</v>
      </c>
      <c r="F7" s="31">
        <v>0</v>
      </c>
    </row>
    <row r="8" spans="1:6" x14ac:dyDescent="0.2">
      <c r="A8" s="30" t="s">
        <v>25</v>
      </c>
      <c r="B8" s="17">
        <v>865.89</v>
      </c>
      <c r="C8" s="17">
        <v>865.89</v>
      </c>
      <c r="D8" s="9" t="s">
        <v>7</v>
      </c>
      <c r="E8" s="17">
        <v>0</v>
      </c>
      <c r="F8" s="31">
        <v>0</v>
      </c>
    </row>
    <row r="9" spans="1:6" x14ac:dyDescent="0.2">
      <c r="A9" s="30" t="s">
        <v>26</v>
      </c>
      <c r="B9" s="17">
        <v>260329.38</v>
      </c>
      <c r="C9" s="17">
        <v>260329.38</v>
      </c>
      <c r="D9" s="9" t="s">
        <v>38</v>
      </c>
      <c r="E9" s="17">
        <v>0</v>
      </c>
      <c r="F9" s="31">
        <v>0</v>
      </c>
    </row>
    <row r="10" spans="1:6" ht="22.5" x14ac:dyDescent="0.2">
      <c r="A10" s="30" t="s">
        <v>27</v>
      </c>
      <c r="B10" s="17">
        <v>0</v>
      </c>
      <c r="C10" s="17">
        <v>0</v>
      </c>
      <c r="D10" s="9" t="s">
        <v>39</v>
      </c>
      <c r="E10" s="17">
        <v>72010</v>
      </c>
      <c r="F10" s="31">
        <v>72010</v>
      </c>
    </row>
    <row r="11" spans="1:6" x14ac:dyDescent="0.2">
      <c r="A11" s="30" t="s">
        <v>17</v>
      </c>
      <c r="B11" s="17">
        <v>86519.35</v>
      </c>
      <c r="C11" s="17">
        <v>86519.35</v>
      </c>
      <c r="D11" s="9" t="s">
        <v>8</v>
      </c>
      <c r="E11" s="17">
        <v>0</v>
      </c>
      <c r="F11" s="31">
        <v>0</v>
      </c>
    </row>
    <row r="12" spans="1:6" x14ac:dyDescent="0.2">
      <c r="A12" s="32"/>
      <c r="B12" s="18"/>
      <c r="C12" s="18"/>
      <c r="D12" s="9" t="s">
        <v>40</v>
      </c>
      <c r="E12" s="17">
        <v>894227.33</v>
      </c>
      <c r="F12" s="31">
        <v>894227.33</v>
      </c>
    </row>
    <row r="13" spans="1:6" x14ac:dyDescent="0.2">
      <c r="A13" s="29" t="s">
        <v>52</v>
      </c>
      <c r="B13" s="19">
        <f>SUM(B5:B11)</f>
        <v>124460233.31999999</v>
      </c>
      <c r="C13" s="19">
        <f>SUM(C5:C11)</f>
        <v>123920809.40999998</v>
      </c>
      <c r="D13" s="10"/>
      <c r="E13" s="20"/>
      <c r="F13" s="33"/>
    </row>
    <row r="14" spans="1:6" x14ac:dyDescent="0.2">
      <c r="A14" s="34"/>
      <c r="B14" s="18"/>
      <c r="C14" s="18"/>
      <c r="D14" s="8" t="s">
        <v>53</v>
      </c>
      <c r="E14" s="21">
        <f>SUM(E5:E12)</f>
        <v>19302281.539999999</v>
      </c>
      <c r="F14" s="35">
        <f>SUM(F5:F12)</f>
        <v>43781183.140000001</v>
      </c>
    </row>
    <row r="15" spans="1:6" x14ac:dyDescent="0.2">
      <c r="A15" s="29" t="s">
        <v>19</v>
      </c>
      <c r="B15" s="18"/>
      <c r="C15" s="18"/>
      <c r="D15" s="11"/>
      <c r="E15" s="18"/>
      <c r="F15" s="33"/>
    </row>
    <row r="16" spans="1:6" x14ac:dyDescent="0.2">
      <c r="A16" s="30" t="s">
        <v>28</v>
      </c>
      <c r="B16" s="17">
        <v>0</v>
      </c>
      <c r="C16" s="17">
        <v>0</v>
      </c>
      <c r="D16" s="8" t="s">
        <v>21</v>
      </c>
      <c r="E16" s="18"/>
      <c r="F16" s="36"/>
    </row>
    <row r="17" spans="1:6" x14ac:dyDescent="0.2">
      <c r="A17" s="30" t="s">
        <v>29</v>
      </c>
      <c r="B17" s="17">
        <v>0</v>
      </c>
      <c r="C17" s="17">
        <v>0</v>
      </c>
      <c r="D17" s="9" t="s">
        <v>9</v>
      </c>
      <c r="E17" s="17">
        <v>0</v>
      </c>
      <c r="F17" s="31">
        <v>0</v>
      </c>
    </row>
    <row r="18" spans="1:6" x14ac:dyDescent="0.2">
      <c r="A18" s="30" t="s">
        <v>30</v>
      </c>
      <c r="B18" s="17">
        <v>282969102.35000002</v>
      </c>
      <c r="C18" s="17">
        <v>276512995.38</v>
      </c>
      <c r="D18" s="9" t="s">
        <v>10</v>
      </c>
      <c r="E18" s="17">
        <v>0</v>
      </c>
      <c r="F18" s="31">
        <v>0</v>
      </c>
    </row>
    <row r="19" spans="1:6" x14ac:dyDescent="0.2">
      <c r="A19" s="30" t="s">
        <v>31</v>
      </c>
      <c r="B19" s="17">
        <v>208873525.21000001</v>
      </c>
      <c r="C19" s="17">
        <v>196946171.05000001</v>
      </c>
      <c r="D19" s="9" t="s">
        <v>11</v>
      </c>
      <c r="E19" s="17">
        <v>0</v>
      </c>
      <c r="F19" s="31">
        <v>0</v>
      </c>
    </row>
    <row r="20" spans="1:6" x14ac:dyDescent="0.2">
      <c r="A20" s="30" t="s">
        <v>32</v>
      </c>
      <c r="B20" s="17">
        <v>2442117.84</v>
      </c>
      <c r="C20" s="17">
        <v>2442117.84</v>
      </c>
      <c r="D20" s="9" t="s">
        <v>41</v>
      </c>
      <c r="E20" s="17">
        <v>0</v>
      </c>
      <c r="F20" s="31">
        <v>0</v>
      </c>
    </row>
    <row r="21" spans="1:6" ht="22.5" x14ac:dyDescent="0.2">
      <c r="A21" s="30" t="s">
        <v>33</v>
      </c>
      <c r="B21" s="17">
        <v>-240681723.87</v>
      </c>
      <c r="C21" s="17">
        <v>-240681723.87</v>
      </c>
      <c r="D21" s="9" t="s">
        <v>54</v>
      </c>
      <c r="E21" s="17">
        <v>0</v>
      </c>
      <c r="F21" s="31">
        <v>0</v>
      </c>
    </row>
    <row r="22" spans="1:6" x14ac:dyDescent="0.2">
      <c r="A22" s="30" t="s">
        <v>34</v>
      </c>
      <c r="B22" s="17">
        <v>2927584.04</v>
      </c>
      <c r="C22" s="17">
        <v>2927584.04</v>
      </c>
      <c r="D22" s="9" t="s">
        <v>12</v>
      </c>
      <c r="E22" s="17">
        <v>999898.5</v>
      </c>
      <c r="F22" s="31">
        <v>999898.5</v>
      </c>
    </row>
    <row r="23" spans="1:6" x14ac:dyDescent="0.2">
      <c r="A23" s="30" t="s">
        <v>5</v>
      </c>
      <c r="B23" s="17">
        <v>0</v>
      </c>
      <c r="C23" s="17">
        <v>0</v>
      </c>
      <c r="D23" s="10"/>
      <c r="E23" s="18"/>
      <c r="F23" s="33"/>
    </row>
    <row r="24" spans="1:6" x14ac:dyDescent="0.2">
      <c r="A24" s="30" t="s">
        <v>35</v>
      </c>
      <c r="B24" s="17">
        <v>0</v>
      </c>
      <c r="C24" s="17">
        <v>0</v>
      </c>
      <c r="D24" s="8" t="s">
        <v>55</v>
      </c>
      <c r="E24" s="19">
        <f>SUM(E17:E22)</f>
        <v>999898.5</v>
      </c>
      <c r="F24" s="35">
        <f>SUM(F17:F22)</f>
        <v>999898.5</v>
      </c>
    </row>
    <row r="25" spans="1:6" s="3" customFormat="1" x14ac:dyDescent="0.2">
      <c r="A25" s="32"/>
      <c r="B25" s="18"/>
      <c r="C25" s="18"/>
      <c r="D25" s="10"/>
      <c r="E25" s="18"/>
      <c r="F25" s="33"/>
    </row>
    <row r="26" spans="1:6" x14ac:dyDescent="0.2">
      <c r="A26" s="29" t="s">
        <v>56</v>
      </c>
      <c r="B26" s="19">
        <f>SUM(B16:B24)</f>
        <v>256530605.57000002</v>
      </c>
      <c r="C26" s="19">
        <f>SUM(C16:C24)</f>
        <v>238147144.43999997</v>
      </c>
      <c r="D26" s="12" t="s">
        <v>50</v>
      </c>
      <c r="E26" s="19">
        <f>SUM(E24+E14)</f>
        <v>20302180.039999999</v>
      </c>
      <c r="F26" s="35">
        <f>SUM(F14+F24)</f>
        <v>44781081.640000001</v>
      </c>
    </row>
    <row r="27" spans="1:6" x14ac:dyDescent="0.2">
      <c r="A27" s="34"/>
      <c r="B27" s="18"/>
      <c r="C27" s="18"/>
      <c r="D27" s="11"/>
      <c r="E27" s="18"/>
      <c r="F27" s="33"/>
    </row>
    <row r="28" spans="1:6" x14ac:dyDescent="0.2">
      <c r="A28" s="29" t="s">
        <v>57</v>
      </c>
      <c r="B28" s="19">
        <f>B13+B26</f>
        <v>380990838.88999999</v>
      </c>
      <c r="C28" s="19">
        <f>C13+C26</f>
        <v>362067953.84999996</v>
      </c>
      <c r="D28" s="6" t="s">
        <v>43</v>
      </c>
      <c r="E28" s="18"/>
      <c r="F28" s="36"/>
    </row>
    <row r="29" spans="1:6" x14ac:dyDescent="0.2">
      <c r="A29" s="37"/>
      <c r="B29" s="13"/>
      <c r="C29" s="14"/>
      <c r="D29" s="11"/>
      <c r="E29" s="18"/>
      <c r="F29" s="36"/>
    </row>
    <row r="30" spans="1:6" x14ac:dyDescent="0.2">
      <c r="A30" s="38"/>
      <c r="B30" s="13"/>
      <c r="C30" s="14"/>
      <c r="D30" s="8" t="s">
        <v>42</v>
      </c>
      <c r="E30" s="19">
        <f>SUM(E31:E33)</f>
        <v>372423401.57999998</v>
      </c>
      <c r="F30" s="35">
        <f>SUM(F31:F33)</f>
        <v>372423401.57999998</v>
      </c>
    </row>
    <row r="31" spans="1:6" x14ac:dyDescent="0.2">
      <c r="A31" s="38"/>
      <c r="B31" s="13"/>
      <c r="C31" s="14"/>
      <c r="D31" s="9" t="s">
        <v>2</v>
      </c>
      <c r="E31" s="17">
        <v>349564987.38</v>
      </c>
      <c r="F31" s="31">
        <v>349564987.38</v>
      </c>
    </row>
    <row r="32" spans="1:6" x14ac:dyDescent="0.2">
      <c r="A32" s="38"/>
      <c r="B32" s="13"/>
      <c r="C32" s="14"/>
      <c r="D32" s="9" t="s">
        <v>13</v>
      </c>
      <c r="E32" s="17">
        <v>22858414.199999999</v>
      </c>
      <c r="F32" s="31">
        <v>22858414.199999999</v>
      </c>
    </row>
    <row r="33" spans="1:6" x14ac:dyDescent="0.2">
      <c r="A33" s="38"/>
      <c r="B33" s="13"/>
      <c r="C33" s="14"/>
      <c r="D33" s="9" t="s">
        <v>45</v>
      </c>
      <c r="E33" s="17">
        <v>0</v>
      </c>
      <c r="F33" s="31">
        <v>0</v>
      </c>
    </row>
    <row r="34" spans="1:6" x14ac:dyDescent="0.2">
      <c r="A34" s="38"/>
      <c r="B34" s="13"/>
      <c r="C34" s="14"/>
      <c r="D34" s="10"/>
      <c r="E34" s="18"/>
      <c r="F34" s="33"/>
    </row>
    <row r="35" spans="1:6" x14ac:dyDescent="0.2">
      <c r="A35" s="38"/>
      <c r="B35" s="13"/>
      <c r="C35" s="14"/>
      <c r="D35" s="8" t="s">
        <v>44</v>
      </c>
      <c r="E35" s="19">
        <f>SUM(E36:E40)</f>
        <v>-11734742.729999997</v>
      </c>
      <c r="F35" s="35">
        <f>SUM(F36:F40)</f>
        <v>-55136529.370000005</v>
      </c>
    </row>
    <row r="36" spans="1:6" x14ac:dyDescent="0.2">
      <c r="A36" s="38"/>
      <c r="B36" s="13"/>
      <c r="C36" s="14"/>
      <c r="D36" s="9" t="s">
        <v>46</v>
      </c>
      <c r="E36" s="17">
        <v>43394550.240000002</v>
      </c>
      <c r="F36" s="31">
        <v>-4813391.67</v>
      </c>
    </row>
    <row r="37" spans="1:6" x14ac:dyDescent="0.2">
      <c r="A37" s="38"/>
      <c r="B37" s="13"/>
      <c r="C37" s="14"/>
      <c r="D37" s="9" t="s">
        <v>14</v>
      </c>
      <c r="E37" s="17">
        <v>-55129292.969999999</v>
      </c>
      <c r="F37" s="31">
        <v>-50323137.700000003</v>
      </c>
    </row>
    <row r="38" spans="1:6" x14ac:dyDescent="0.2">
      <c r="A38" s="38"/>
      <c r="B38" s="13"/>
      <c r="C38" s="14"/>
      <c r="D38" s="9" t="s">
        <v>3</v>
      </c>
      <c r="E38" s="17">
        <v>0</v>
      </c>
      <c r="F38" s="31">
        <v>0</v>
      </c>
    </row>
    <row r="39" spans="1:6" x14ac:dyDescent="0.2">
      <c r="A39" s="38"/>
      <c r="B39" s="13"/>
      <c r="C39" s="14"/>
      <c r="D39" s="9" t="s">
        <v>4</v>
      </c>
      <c r="E39" s="17">
        <v>0</v>
      </c>
      <c r="F39" s="31">
        <v>0</v>
      </c>
    </row>
    <row r="40" spans="1:6" x14ac:dyDescent="0.2">
      <c r="A40" s="38"/>
      <c r="B40" s="13"/>
      <c r="C40" s="14"/>
      <c r="D40" s="9" t="s">
        <v>47</v>
      </c>
      <c r="E40" s="17">
        <v>0</v>
      </c>
      <c r="F40" s="31">
        <v>0</v>
      </c>
    </row>
    <row r="41" spans="1:6" x14ac:dyDescent="0.2">
      <c r="A41" s="38"/>
      <c r="B41" s="13"/>
      <c r="C41" s="14"/>
      <c r="D41" s="10"/>
      <c r="E41" s="18"/>
      <c r="F41" s="33"/>
    </row>
    <row r="42" spans="1:6" ht="22.5" x14ac:dyDescent="0.2">
      <c r="A42" s="38"/>
      <c r="B42" s="15"/>
      <c r="C42" s="14"/>
      <c r="D42" s="8" t="s">
        <v>58</v>
      </c>
      <c r="E42" s="19">
        <f>SUM(E43:E44)</f>
        <v>0</v>
      </c>
      <c r="F42" s="35">
        <f>SUM(F43:F44)</f>
        <v>0</v>
      </c>
    </row>
    <row r="43" spans="1:6" x14ac:dyDescent="0.2">
      <c r="A43" s="37"/>
      <c r="B43" s="13"/>
      <c r="C43" s="14"/>
      <c r="D43" s="9" t="s">
        <v>15</v>
      </c>
      <c r="E43" s="17">
        <v>0</v>
      </c>
      <c r="F43" s="31">
        <v>0</v>
      </c>
    </row>
    <row r="44" spans="1:6" x14ac:dyDescent="0.2">
      <c r="A44" s="37"/>
      <c r="B44" s="13"/>
      <c r="C44" s="14"/>
      <c r="D44" s="9" t="s">
        <v>16</v>
      </c>
      <c r="E44" s="17">
        <v>0</v>
      </c>
      <c r="F44" s="31">
        <v>0</v>
      </c>
    </row>
    <row r="45" spans="1:6" x14ac:dyDescent="0.2">
      <c r="A45" s="37"/>
      <c r="B45" s="13"/>
      <c r="C45" s="14"/>
      <c r="D45" s="10"/>
      <c r="E45" s="18"/>
      <c r="F45" s="33"/>
    </row>
    <row r="46" spans="1:6" x14ac:dyDescent="0.2">
      <c r="A46" s="37"/>
      <c r="B46" s="13"/>
      <c r="C46" s="14"/>
      <c r="D46" s="8" t="s">
        <v>48</v>
      </c>
      <c r="E46" s="19">
        <f>SUM(E42+E35+E30)</f>
        <v>360688658.84999996</v>
      </c>
      <c r="F46" s="35">
        <f>SUM(F42+F35+F30)</f>
        <v>317286872.20999998</v>
      </c>
    </row>
    <row r="47" spans="1:6" x14ac:dyDescent="0.2">
      <c r="A47" s="37"/>
      <c r="B47" s="13"/>
      <c r="C47" s="14"/>
      <c r="D47" s="11"/>
      <c r="E47" s="18"/>
      <c r="F47" s="33"/>
    </row>
    <row r="48" spans="1:6" x14ac:dyDescent="0.2">
      <c r="A48" s="37"/>
      <c r="B48" s="13"/>
      <c r="C48" s="14"/>
      <c r="D48" s="8" t="s">
        <v>49</v>
      </c>
      <c r="E48" s="19">
        <f>E46+E26</f>
        <v>380990838.88999999</v>
      </c>
      <c r="F48" s="39">
        <f>F46+F26</f>
        <v>362067953.84999996</v>
      </c>
    </row>
    <row r="49" spans="1:6" ht="12" thickBot="1" x14ac:dyDescent="0.25">
      <c r="A49" s="40"/>
      <c r="B49" s="41"/>
      <c r="C49" s="41"/>
      <c r="D49" s="42"/>
      <c r="E49" s="43"/>
      <c r="F49" s="44"/>
    </row>
    <row r="51" spans="1:6" ht="12.75" x14ac:dyDescent="0.2">
      <c r="A51" s="16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2024-08-07T22:23:33Z</cp:lastPrinted>
  <dcterms:created xsi:type="dcterms:W3CDTF">2012-12-11T20:26:08Z</dcterms:created>
  <dcterms:modified xsi:type="dcterms:W3CDTF">2024-08-07T22:25:48Z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